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5078784B-ADE3-402A-B180-F763C59523C1}" xr6:coauthVersionLast="47" xr6:coauthVersionMax="47" xr10:uidLastSave="{00000000-0000-0000-0000-000000000000}"/>
  <bookViews>
    <workbookView xWindow="-108" yWindow="-108" windowWidth="23256" windowHeight="12456"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c r="F345" i="9"/>
  <c r="F344" i="9"/>
  <c r="F343" i="9"/>
  <c r="F342" i="9"/>
  <c r="F341" i="9"/>
  <c r="M340" i="9"/>
  <c r="F340" i="9" s="1"/>
  <c r="B340" i="9" s="1"/>
  <c r="L340" i="9"/>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E330" i="9" s="1"/>
  <c r="B330" i="9" s="1"/>
  <c r="G330" i="9"/>
  <c r="F330" i="9"/>
  <c r="H329" i="9"/>
  <c r="G329" i="9"/>
  <c r="F329" i="9"/>
  <c r="E329" i="9"/>
  <c r="B329" i="9" s="1"/>
  <c r="H328" i="9"/>
  <c r="G328" i="9"/>
  <c r="E328" i="9" s="1"/>
  <c r="B328" i="9" s="1"/>
  <c r="F328" i="9"/>
  <c r="H327" i="9"/>
  <c r="E327" i="9" s="1"/>
  <c r="B327" i="9" s="1"/>
  <c r="G327" i="9"/>
  <c r="F327" i="9"/>
  <c r="H326" i="9"/>
  <c r="G326" i="9"/>
  <c r="E326" i="9" s="1"/>
  <c r="B326" i="9" s="1"/>
  <c r="F326" i="9"/>
  <c r="H325" i="9"/>
  <c r="G325" i="9"/>
  <c r="E325" i="9" s="1"/>
  <c r="F325" i="9"/>
  <c r="H324" i="9"/>
  <c r="G324" i="9"/>
  <c r="E324" i="9" s="1"/>
  <c r="B324" i="9" s="1"/>
  <c r="F324" i="9"/>
  <c r="H323" i="9"/>
  <c r="G323" i="9"/>
  <c r="F323" i="9"/>
  <c r="H322" i="9"/>
  <c r="G322" i="9"/>
  <c r="F322" i="9"/>
  <c r="E322" i="9"/>
  <c r="B322" i="9" s="1"/>
  <c r="H321" i="9"/>
  <c r="G321" i="9"/>
  <c r="F321" i="9"/>
  <c r="H320" i="9"/>
  <c r="G320" i="9"/>
  <c r="E320" i="9" s="1"/>
  <c r="B320" i="9" s="1"/>
  <c r="F320" i="9"/>
  <c r="H319" i="9"/>
  <c r="G319" i="9"/>
  <c r="F319" i="9"/>
  <c r="H318" i="9"/>
  <c r="G318" i="9"/>
  <c r="F318" i="9"/>
  <c r="E318" i="9"/>
  <c r="B318" i="9" s="1"/>
  <c r="H317" i="9"/>
  <c r="G317" i="9"/>
  <c r="E317" i="9" s="1"/>
  <c r="F317" i="9"/>
  <c r="H316" i="9"/>
  <c r="G316" i="9"/>
  <c r="E316" i="9" s="1"/>
  <c r="B316" i="9" s="1"/>
  <c r="F316" i="9"/>
  <c r="F315" i="9"/>
  <c r="F314" i="9"/>
  <c r="F313" i="9"/>
  <c r="H312" i="9"/>
  <c r="G312" i="9"/>
  <c r="E312" i="9" s="1"/>
  <c r="B312" i="9" s="1"/>
  <c r="F312" i="9"/>
  <c r="H311" i="9"/>
  <c r="G311" i="9"/>
  <c r="E311" i="9" s="1"/>
  <c r="F311" i="9"/>
  <c r="B311" i="9"/>
  <c r="H310" i="9"/>
  <c r="G310" i="9"/>
  <c r="F310" i="9"/>
  <c r="E310" i="9"/>
  <c r="B310" i="9" s="1"/>
  <c r="F309" i="9"/>
  <c r="F308" i="9"/>
  <c r="H307" i="9"/>
  <c r="G307" i="9"/>
  <c r="E307" i="9" s="1"/>
  <c r="B307" i="9" s="1"/>
  <c r="F307" i="9"/>
  <c r="F306" i="9"/>
  <c r="H305" i="9"/>
  <c r="G305" i="9"/>
  <c r="F305" i="9"/>
  <c r="E305" i="9"/>
  <c r="B305" i="9" s="1"/>
  <c r="H304" i="9"/>
  <c r="E304" i="9" s="1"/>
  <c r="G304" i="9"/>
  <c r="F304" i="9"/>
  <c r="B304" i="9"/>
  <c r="H303" i="9"/>
  <c r="G303" i="9"/>
  <c r="F303" i="9"/>
  <c r="E303" i="9"/>
  <c r="B303" i="9" s="1"/>
  <c r="F302" i="9"/>
  <c r="F301" i="9"/>
  <c r="F300" i="9"/>
  <c r="F299" i="9"/>
  <c r="F297" i="9"/>
  <c r="L296" i="9"/>
  <c r="F296" i="9" s="1"/>
  <c r="H296" i="9"/>
  <c r="F295" i="9"/>
  <c r="I294" i="9"/>
  <c r="H294" i="9"/>
  <c r="F294" i="9"/>
  <c r="E293" i="9"/>
  <c r="M292" i="9"/>
  <c r="L292" i="9"/>
  <c r="F292" i="9" s="1"/>
  <c r="B292" i="9" s="1"/>
  <c r="E292" i="9"/>
  <c r="M291" i="9"/>
  <c r="F291" i="9" s="1"/>
  <c r="B291" i="9" s="1"/>
  <c r="L291" i="9"/>
  <c r="E291" i="9"/>
  <c r="M290" i="9"/>
  <c r="L290" i="9"/>
  <c r="F290" i="9"/>
  <c r="E290" i="9"/>
  <c r="B290" i="9" s="1"/>
  <c r="M289" i="9"/>
  <c r="F289" i="9" s="1"/>
  <c r="B289" i="9" s="1"/>
  <c r="L289" i="9"/>
  <c r="E289" i="9"/>
  <c r="M288" i="9"/>
  <c r="L288" i="9"/>
  <c r="F288" i="9" s="1"/>
  <c r="E288" i="9"/>
  <c r="B288" i="9" s="1"/>
  <c r="M287" i="9"/>
  <c r="L287" i="9"/>
  <c r="F287" i="9"/>
  <c r="E287" i="9"/>
  <c r="M286" i="9"/>
  <c r="L286" i="9"/>
  <c r="F286" i="9"/>
  <c r="E286" i="9"/>
  <c r="M285" i="9"/>
  <c r="L285" i="9"/>
  <c r="F285" i="9"/>
  <c r="B285" i="9" s="1"/>
  <c r="E285" i="9"/>
  <c r="M284" i="9"/>
  <c r="L284" i="9"/>
  <c r="E284" i="9"/>
  <c r="M283" i="9"/>
  <c r="F283" i="9" s="1"/>
  <c r="L283" i="9"/>
  <c r="E283" i="9"/>
  <c r="B283" i="9"/>
  <c r="M282" i="9"/>
  <c r="L282" i="9"/>
  <c r="F282" i="9"/>
  <c r="E282" i="9"/>
  <c r="B282" i="9" s="1"/>
  <c r="M281" i="9"/>
  <c r="F281" i="9" s="1"/>
  <c r="L281" i="9"/>
  <c r="E281" i="9"/>
  <c r="B281" i="9"/>
  <c r="M280" i="9"/>
  <c r="L280" i="9"/>
  <c r="F280" i="9" s="1"/>
  <c r="E280" i="9"/>
  <c r="B280" i="9"/>
  <c r="M279" i="9"/>
  <c r="L279" i="9"/>
  <c r="F279" i="9"/>
  <c r="E279" i="9"/>
  <c r="B279" i="9" s="1"/>
  <c r="M278" i="9"/>
  <c r="L278" i="9"/>
  <c r="F278" i="9" s="1"/>
  <c r="E278" i="9"/>
  <c r="M277" i="9"/>
  <c r="L277" i="9"/>
  <c r="F277" i="9" s="1"/>
  <c r="B277" i="9" s="1"/>
  <c r="E277" i="9"/>
  <c r="M276" i="9"/>
  <c r="L276" i="9"/>
  <c r="F276" i="9" s="1"/>
  <c r="B276" i="9" s="1"/>
  <c r="E276" i="9"/>
  <c r="M275" i="9"/>
  <c r="F275" i="9" s="1"/>
  <c r="B275" i="9" s="1"/>
  <c r="L275" i="9"/>
  <c r="E275" i="9"/>
  <c r="M274" i="9"/>
  <c r="L274" i="9"/>
  <c r="F274" i="9"/>
  <c r="E274" i="9"/>
  <c r="B274" i="9" s="1"/>
  <c r="M273" i="9"/>
  <c r="F273" i="9" s="1"/>
  <c r="B273" i="9" s="1"/>
  <c r="L273" i="9"/>
  <c r="E273" i="9"/>
  <c r="M272" i="9"/>
  <c r="L272" i="9"/>
  <c r="F272" i="9" s="1"/>
  <c r="E272" i="9"/>
  <c r="B272" i="9" s="1"/>
  <c r="M271" i="9"/>
  <c r="L271" i="9"/>
  <c r="F271" i="9"/>
  <c r="E271" i="9"/>
  <c r="M270" i="9"/>
  <c r="L270" i="9"/>
  <c r="F270" i="9"/>
  <c r="E270" i="9"/>
  <c r="M269" i="9"/>
  <c r="L269" i="9"/>
  <c r="F269" i="9"/>
  <c r="B269" i="9" s="1"/>
  <c r="E269" i="9"/>
  <c r="M268" i="9"/>
  <c r="L268" i="9"/>
  <c r="E268" i="9"/>
  <c r="M267" i="9"/>
  <c r="F267" i="9" s="1"/>
  <c r="L267" i="9"/>
  <c r="E267" i="9"/>
  <c r="B267" i="9"/>
  <c r="M266" i="9"/>
  <c r="L266" i="9"/>
  <c r="F266" i="9"/>
  <c r="E266" i="9"/>
  <c r="B266" i="9" s="1"/>
  <c r="M265" i="9"/>
  <c r="F265" i="9" s="1"/>
  <c r="L265" i="9"/>
  <c r="E265" i="9"/>
  <c r="B265" i="9"/>
  <c r="M264" i="9"/>
  <c r="L264" i="9"/>
  <c r="F264" i="9" s="1"/>
  <c r="E264" i="9"/>
  <c r="B264" i="9"/>
  <c r="M263" i="9"/>
  <c r="L263" i="9"/>
  <c r="F263" i="9"/>
  <c r="E263" i="9"/>
  <c r="B263" i="9" s="1"/>
  <c r="M262" i="9"/>
  <c r="L262" i="9"/>
  <c r="F262" i="9" s="1"/>
  <c r="E262" i="9"/>
  <c r="M261" i="9"/>
  <c r="L261" i="9"/>
  <c r="F261" i="9" s="1"/>
  <c r="B261" i="9" s="1"/>
  <c r="E261" i="9"/>
  <c r="M260" i="9"/>
  <c r="L260" i="9"/>
  <c r="F260" i="9" s="1"/>
  <c r="B260" i="9" s="1"/>
  <c r="E260" i="9"/>
  <c r="M259" i="9"/>
  <c r="F259" i="9" s="1"/>
  <c r="B259" i="9" s="1"/>
  <c r="L259" i="9"/>
  <c r="E259" i="9"/>
  <c r="M258" i="9"/>
  <c r="L258" i="9"/>
  <c r="F258" i="9"/>
  <c r="E258" i="9"/>
  <c r="B258" i="9" s="1"/>
  <c r="M257" i="9"/>
  <c r="F257" i="9" s="1"/>
  <c r="B257" i="9" s="1"/>
  <c r="L257" i="9"/>
  <c r="E257" i="9"/>
  <c r="M256" i="9"/>
  <c r="L256" i="9"/>
  <c r="F256" i="9" s="1"/>
  <c r="E256" i="9"/>
  <c r="B256" i="9" s="1"/>
  <c r="M255" i="9"/>
  <c r="L255" i="9"/>
  <c r="F255" i="9"/>
  <c r="E255" i="9"/>
  <c r="M254" i="9"/>
  <c r="L254" i="9"/>
  <c r="F254" i="9"/>
  <c r="E254" i="9"/>
  <c r="M253" i="9"/>
  <c r="L253" i="9"/>
  <c r="F253" i="9"/>
  <c r="B253" i="9" s="1"/>
  <c r="E253" i="9"/>
  <c r="M252" i="9"/>
  <c r="L252" i="9"/>
  <c r="E252" i="9"/>
  <c r="M251" i="9"/>
  <c r="F251" i="9" s="1"/>
  <c r="L251" i="9"/>
  <c r="E251" i="9"/>
  <c r="B251" i="9"/>
  <c r="M250" i="9"/>
  <c r="L250" i="9"/>
  <c r="F250" i="9"/>
  <c r="E250" i="9"/>
  <c r="B250" i="9" s="1"/>
  <c r="M249" i="9"/>
  <c r="F249" i="9" s="1"/>
  <c r="L249" i="9"/>
  <c r="E249" i="9"/>
  <c r="B249" i="9"/>
  <c r="M248" i="9"/>
  <c r="L248" i="9"/>
  <c r="F248" i="9" s="1"/>
  <c r="E248" i="9"/>
  <c r="B248" i="9"/>
  <c r="M247" i="9"/>
  <c r="L247" i="9"/>
  <c r="F247" i="9"/>
  <c r="E247" i="9"/>
  <c r="B247" i="9" s="1"/>
  <c r="M246" i="9"/>
  <c r="L246" i="9"/>
  <c r="F246" i="9" s="1"/>
  <c r="E246" i="9"/>
  <c r="M245" i="9"/>
  <c r="L245" i="9"/>
  <c r="F245" i="9" s="1"/>
  <c r="B245" i="9" s="1"/>
  <c r="E245" i="9"/>
  <c r="M244" i="9"/>
  <c r="L244" i="9"/>
  <c r="E244" i="9"/>
  <c r="M243" i="9"/>
  <c r="F243" i="9" s="1"/>
  <c r="B243" i="9" s="1"/>
  <c r="L243" i="9"/>
  <c r="E243" i="9"/>
  <c r="M242" i="9"/>
  <c r="F242" i="9" s="1"/>
  <c r="L242" i="9"/>
  <c r="E242" i="9"/>
  <c r="M241" i="9"/>
  <c r="L241" i="9"/>
  <c r="E241" i="9"/>
  <c r="M240" i="9"/>
  <c r="L240" i="9"/>
  <c r="E240" i="9"/>
  <c r="M239" i="9"/>
  <c r="F239" i="9" s="1"/>
  <c r="L239" i="9"/>
  <c r="E239" i="9"/>
  <c r="M238" i="9"/>
  <c r="F238" i="9" s="1"/>
  <c r="L238" i="9"/>
  <c r="E238" i="9"/>
  <c r="M237" i="9"/>
  <c r="F237" i="9" s="1"/>
  <c r="B237" i="9" s="1"/>
  <c r="L237" i="9"/>
  <c r="E237" i="9"/>
  <c r="M236" i="9"/>
  <c r="L236" i="9"/>
  <c r="E236" i="9"/>
  <c r="M235" i="9"/>
  <c r="F235" i="9" s="1"/>
  <c r="L235" i="9"/>
  <c r="E235" i="9"/>
  <c r="B235" i="9"/>
  <c r="M234" i="9"/>
  <c r="L234" i="9"/>
  <c r="F234" i="9" s="1"/>
  <c r="E234" i="9"/>
  <c r="B234" i="9" s="1"/>
  <c r="M233" i="9"/>
  <c r="L233" i="9"/>
  <c r="E233" i="9"/>
  <c r="M232" i="9"/>
  <c r="L232" i="9"/>
  <c r="E232" i="9"/>
  <c r="M231" i="9"/>
  <c r="L231" i="9"/>
  <c r="F231" i="9"/>
  <c r="E231" i="9"/>
  <c r="B231" i="9" s="1"/>
  <c r="M230" i="9"/>
  <c r="L230" i="9"/>
  <c r="F230" i="9"/>
  <c r="E230" i="9"/>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B171" i="9" s="1"/>
  <c r="F171" i="9"/>
  <c r="H170" i="9"/>
  <c r="G170" i="9"/>
  <c r="E170" i="9" s="1"/>
  <c r="B170" i="9" s="1"/>
  <c r="F170" i="9"/>
  <c r="H169" i="9"/>
  <c r="E169" i="9" s="1"/>
  <c r="G169" i="9"/>
  <c r="F169" i="9"/>
  <c r="B169" i="9"/>
  <c r="H168" i="9"/>
  <c r="G168" i="9"/>
  <c r="F168" i="9"/>
  <c r="E168" i="9"/>
  <c r="B168" i="9" s="1"/>
  <c r="H167" i="9"/>
  <c r="G167" i="9"/>
  <c r="E167" i="9" s="1"/>
  <c r="B167" i="9" s="1"/>
  <c r="F167" i="9"/>
  <c r="H166" i="9"/>
  <c r="G166" i="9"/>
  <c r="F166" i="9"/>
  <c r="H165" i="9"/>
  <c r="E165" i="9" s="1"/>
  <c r="B165" i="9" s="1"/>
  <c r="G165" i="9"/>
  <c r="F165" i="9"/>
  <c r="H164" i="9"/>
  <c r="G164" i="9"/>
  <c r="F164" i="9"/>
  <c r="E164" i="9"/>
  <c r="B164" i="9" s="1"/>
  <c r="H163" i="9"/>
  <c r="G163" i="9"/>
  <c r="E163" i="9" s="1"/>
  <c r="B163" i="9" s="1"/>
  <c r="F163" i="9"/>
  <c r="H162" i="9"/>
  <c r="G162" i="9"/>
  <c r="E162" i="9" s="1"/>
  <c r="B162" i="9" s="1"/>
  <c r="F162" i="9"/>
  <c r="H161" i="9"/>
  <c r="E161" i="9" s="1"/>
  <c r="G161" i="9"/>
  <c r="F161" i="9"/>
  <c r="B161" i="9"/>
  <c r="H160" i="9"/>
  <c r="G160" i="9"/>
  <c r="F160" i="9"/>
  <c r="E160" i="9"/>
  <c r="B160" i="9" s="1"/>
  <c r="H159" i="9"/>
  <c r="G159" i="9"/>
  <c r="E159" i="9" s="1"/>
  <c r="B159" i="9" s="1"/>
  <c r="F159" i="9"/>
  <c r="H158" i="9"/>
  <c r="G158" i="9"/>
  <c r="F158" i="9"/>
  <c r="H157" i="9"/>
  <c r="E157" i="9" s="1"/>
  <c r="B157" i="9" s="1"/>
  <c r="G157" i="9"/>
  <c r="F157" i="9"/>
  <c r="F156" i="9"/>
  <c r="H155" i="9"/>
  <c r="G155" i="9"/>
  <c r="E155" i="9" s="1"/>
  <c r="F155" i="9"/>
  <c r="H154" i="9"/>
  <c r="G154" i="9"/>
  <c r="F154" i="9"/>
  <c r="H153" i="9"/>
  <c r="E153" i="9" s="1"/>
  <c r="B153" i="9" s="1"/>
  <c r="G153" i="9"/>
  <c r="F153" i="9"/>
  <c r="H152" i="9"/>
  <c r="G152" i="9"/>
  <c r="F152" i="9"/>
  <c r="E152" i="9"/>
  <c r="B152" i="9" s="1"/>
  <c r="H151" i="9"/>
  <c r="G151" i="9"/>
  <c r="E151" i="9" s="1"/>
  <c r="F151" i="9"/>
  <c r="H150" i="9"/>
  <c r="G150" i="9"/>
  <c r="F150" i="9"/>
  <c r="H149" i="9"/>
  <c r="E149" i="9" s="1"/>
  <c r="G149" i="9"/>
  <c r="F149" i="9"/>
  <c r="B149" i="9"/>
  <c r="H148" i="9"/>
  <c r="G148" i="9"/>
  <c r="F148" i="9"/>
  <c r="E148" i="9"/>
  <c r="B148" i="9" s="1"/>
  <c r="H147" i="9"/>
  <c r="G147" i="9"/>
  <c r="F147" i="9"/>
  <c r="E147" i="9"/>
  <c r="B147" i="9" s="1"/>
  <c r="H146" i="9"/>
  <c r="G146" i="9"/>
  <c r="E146" i="9" s="1"/>
  <c r="F146" i="9"/>
  <c r="B146" i="9"/>
  <c r="H145" i="9"/>
  <c r="G145" i="9"/>
  <c r="F145" i="9"/>
  <c r="E145" i="9"/>
  <c r="B145" i="9" s="1"/>
  <c r="H144" i="9"/>
  <c r="E144" i="9" s="1"/>
  <c r="G144" i="9"/>
  <c r="F144" i="9"/>
  <c r="B144" i="9"/>
  <c r="H143" i="9"/>
  <c r="G143" i="9"/>
  <c r="F143" i="9"/>
  <c r="E143" i="9"/>
  <c r="B143" i="9" s="1"/>
  <c r="H142" i="9"/>
  <c r="G142" i="9"/>
  <c r="E142" i="9" s="1"/>
  <c r="F142" i="9"/>
  <c r="B142" i="9"/>
  <c r="H141" i="9"/>
  <c r="G141" i="9"/>
  <c r="F141" i="9"/>
  <c r="E141" i="9"/>
  <c r="B141" i="9" s="1"/>
  <c r="H140" i="9"/>
  <c r="E140" i="9" s="1"/>
  <c r="G140" i="9"/>
  <c r="F140" i="9"/>
  <c r="H139" i="9"/>
  <c r="G139" i="9"/>
  <c r="E139" i="9" s="1"/>
  <c r="B139" i="9" s="1"/>
  <c r="F139" i="9"/>
  <c r="H138" i="9"/>
  <c r="G138" i="9"/>
  <c r="E138" i="9" s="1"/>
  <c r="B138" i="9" s="1"/>
  <c r="F138" i="9"/>
  <c r="H137" i="9"/>
  <c r="G137" i="9"/>
  <c r="E137" i="9" s="1"/>
  <c r="B137" i="9" s="1"/>
  <c r="F137" i="9"/>
  <c r="H136" i="9"/>
  <c r="E136" i="9" s="1"/>
  <c r="G136" i="9"/>
  <c r="F136" i="9"/>
  <c r="B136" i="9"/>
  <c r="H135" i="9"/>
  <c r="G135" i="9"/>
  <c r="F135" i="9"/>
  <c r="E135" i="9"/>
  <c r="B135" i="9" s="1"/>
  <c r="H134" i="9"/>
  <c r="G134" i="9"/>
  <c r="E134" i="9" s="1"/>
  <c r="F134" i="9"/>
  <c r="B134" i="9"/>
  <c r="H133" i="9"/>
  <c r="G133" i="9"/>
  <c r="F133" i="9"/>
  <c r="E133" i="9"/>
  <c r="B133" i="9" s="1"/>
  <c r="H132" i="9"/>
  <c r="E132" i="9" s="1"/>
  <c r="G132" i="9"/>
  <c r="F132" i="9"/>
  <c r="H131" i="9"/>
  <c r="G131" i="9"/>
  <c r="E131" i="9" s="1"/>
  <c r="B131" i="9" s="1"/>
  <c r="F131" i="9"/>
  <c r="H130" i="9"/>
  <c r="G130" i="9"/>
  <c r="E130" i="9" s="1"/>
  <c r="B130" i="9" s="1"/>
  <c r="F130" i="9"/>
  <c r="H129" i="9"/>
  <c r="G129" i="9"/>
  <c r="E129" i="9" s="1"/>
  <c r="B129" i="9" s="1"/>
  <c r="F129" i="9"/>
  <c r="H128" i="9"/>
  <c r="E128" i="9" s="1"/>
  <c r="G128" i="9"/>
  <c r="F128" i="9"/>
  <c r="B128" i="9"/>
  <c r="H127" i="9"/>
  <c r="G127" i="9"/>
  <c r="F127" i="9"/>
  <c r="E127" i="9"/>
  <c r="B127" i="9" s="1"/>
  <c r="H126" i="9"/>
  <c r="G126" i="9"/>
  <c r="E126" i="9" s="1"/>
  <c r="F126" i="9"/>
  <c r="B126" i="9"/>
  <c r="H125" i="9"/>
  <c r="G125" i="9"/>
  <c r="F125" i="9"/>
  <c r="E125" i="9"/>
  <c r="B125" i="9" s="1"/>
  <c r="H124" i="9"/>
  <c r="E124" i="9" s="1"/>
  <c r="G124" i="9"/>
  <c r="F124" i="9"/>
  <c r="H123" i="9"/>
  <c r="G123" i="9"/>
  <c r="E123" i="9" s="1"/>
  <c r="B123" i="9" s="1"/>
  <c r="F123" i="9"/>
  <c r="H122" i="9"/>
  <c r="G122" i="9"/>
  <c r="E122" i="9" s="1"/>
  <c r="B122" i="9" s="1"/>
  <c r="F122" i="9"/>
  <c r="H121" i="9"/>
  <c r="G121" i="9"/>
  <c r="E121" i="9" s="1"/>
  <c r="B121" i="9" s="1"/>
  <c r="F121" i="9"/>
  <c r="H120" i="9"/>
  <c r="E120" i="9" s="1"/>
  <c r="G120" i="9"/>
  <c r="F120" i="9"/>
  <c r="B120" i="9"/>
  <c r="H119" i="9"/>
  <c r="G119" i="9"/>
  <c r="F119" i="9"/>
  <c r="E119" i="9"/>
  <c r="B119" i="9" s="1"/>
  <c r="H118" i="9"/>
  <c r="G118" i="9"/>
  <c r="E118" i="9" s="1"/>
  <c r="F118" i="9"/>
  <c r="B118" i="9"/>
  <c r="H117" i="9"/>
  <c r="G117" i="9"/>
  <c r="F117" i="9"/>
  <c r="E117" i="9"/>
  <c r="B117" i="9" s="1"/>
  <c r="H116" i="9"/>
  <c r="E116" i="9" s="1"/>
  <c r="G116" i="9"/>
  <c r="F116" i="9"/>
  <c r="H115" i="9"/>
  <c r="G115" i="9"/>
  <c r="E115" i="9" s="1"/>
  <c r="B115" i="9" s="1"/>
  <c r="F115" i="9"/>
  <c r="H114" i="9"/>
  <c r="G114" i="9"/>
  <c r="E114" i="9" s="1"/>
  <c r="B114" i="9" s="1"/>
  <c r="F114" i="9"/>
  <c r="H113" i="9"/>
  <c r="G113" i="9"/>
  <c r="E113" i="9" s="1"/>
  <c r="B113" i="9" s="1"/>
  <c r="F113" i="9"/>
  <c r="H112" i="9"/>
  <c r="G112" i="9"/>
  <c r="F112" i="9"/>
  <c r="E112" i="9"/>
  <c r="B112" i="9" s="1"/>
  <c r="H111" i="9"/>
  <c r="G111" i="9"/>
  <c r="F111" i="9"/>
  <c r="E111" i="9"/>
  <c r="H110" i="9"/>
  <c r="G110" i="9"/>
  <c r="E110" i="9" s="1"/>
  <c r="F110" i="9"/>
  <c r="B110" i="9" s="1"/>
  <c r="H109" i="9"/>
  <c r="G109" i="9"/>
  <c r="F109" i="9"/>
  <c r="E109" i="9"/>
  <c r="B109" i="9" s="1"/>
  <c r="H108" i="9"/>
  <c r="E108" i="9" s="1"/>
  <c r="B108" i="9" s="1"/>
  <c r="G108" i="9"/>
  <c r="F108" i="9"/>
  <c r="H107" i="9"/>
  <c r="G107" i="9"/>
  <c r="E107" i="9" s="1"/>
  <c r="B107" i="9" s="1"/>
  <c r="F107" i="9"/>
  <c r="H106" i="9"/>
  <c r="G106" i="9"/>
  <c r="F106" i="9"/>
  <c r="H105" i="9"/>
  <c r="G105" i="9"/>
  <c r="F105" i="9"/>
  <c r="H104" i="9"/>
  <c r="E104" i="9" s="1"/>
  <c r="B104" i="9" s="1"/>
  <c r="G104" i="9"/>
  <c r="F104" i="9"/>
  <c r="H103" i="9"/>
  <c r="G103" i="9"/>
  <c r="F103" i="9"/>
  <c r="E103" i="9"/>
  <c r="B103" i="9" s="1"/>
  <c r="H102" i="9"/>
  <c r="G102" i="9"/>
  <c r="E102" i="9" s="1"/>
  <c r="F102" i="9"/>
  <c r="B102" i="9"/>
  <c r="H101" i="9"/>
  <c r="G101" i="9"/>
  <c r="F101" i="9"/>
  <c r="E101" i="9"/>
  <c r="B101" i="9" s="1"/>
  <c r="H100" i="9"/>
  <c r="E100" i="9" s="1"/>
  <c r="G100" i="9"/>
  <c r="F100" i="9"/>
  <c r="H99" i="9"/>
  <c r="G99" i="9"/>
  <c r="E99" i="9" s="1"/>
  <c r="B99" i="9" s="1"/>
  <c r="F99" i="9"/>
  <c r="H98" i="9"/>
  <c r="G98" i="9"/>
  <c r="E98" i="9" s="1"/>
  <c r="B98" i="9" s="1"/>
  <c r="F98" i="9"/>
  <c r="H97" i="9"/>
  <c r="G97" i="9"/>
  <c r="E97" i="9" s="1"/>
  <c r="B97" i="9" s="1"/>
  <c r="F97" i="9"/>
  <c r="H96" i="9"/>
  <c r="G96" i="9"/>
  <c r="F96" i="9"/>
  <c r="E96" i="9"/>
  <c r="B96" i="9" s="1"/>
  <c r="H95" i="9"/>
  <c r="G95" i="9"/>
  <c r="F95" i="9"/>
  <c r="E95" i="9"/>
  <c r="H94" i="9"/>
  <c r="G94" i="9"/>
  <c r="E94" i="9" s="1"/>
  <c r="F94" i="9"/>
  <c r="B94" i="9" s="1"/>
  <c r="H93" i="9"/>
  <c r="G93" i="9"/>
  <c r="F93" i="9"/>
  <c r="E93" i="9"/>
  <c r="B93" i="9" s="1"/>
  <c r="H92" i="9"/>
  <c r="E92" i="9" s="1"/>
  <c r="B92" i="9" s="1"/>
  <c r="G92" i="9"/>
  <c r="F92" i="9"/>
  <c r="H91" i="9"/>
  <c r="G91" i="9"/>
  <c r="E91" i="9" s="1"/>
  <c r="B91" i="9" s="1"/>
  <c r="F91" i="9"/>
  <c r="H90" i="9"/>
  <c r="G90" i="9"/>
  <c r="F90" i="9"/>
  <c r="H89" i="9"/>
  <c r="G89" i="9"/>
  <c r="F89" i="9"/>
  <c r="H88" i="9"/>
  <c r="E88" i="9" s="1"/>
  <c r="B88" i="9" s="1"/>
  <c r="G88" i="9"/>
  <c r="F88" i="9"/>
  <c r="H87" i="9"/>
  <c r="G87" i="9"/>
  <c r="F87" i="9"/>
  <c r="E87" i="9"/>
  <c r="B87" i="9" s="1"/>
  <c r="H86" i="9"/>
  <c r="G86" i="9"/>
  <c r="E86" i="9" s="1"/>
  <c r="F86" i="9"/>
  <c r="B86" i="9"/>
  <c r="H85" i="9"/>
  <c r="G85" i="9"/>
  <c r="F85" i="9"/>
  <c r="E85" i="9"/>
  <c r="B85" i="9" s="1"/>
  <c r="H84" i="9"/>
  <c r="E84" i="9" s="1"/>
  <c r="G84" i="9"/>
  <c r="F84" i="9"/>
  <c r="H83" i="9"/>
  <c r="G83" i="9"/>
  <c r="E83" i="9" s="1"/>
  <c r="B83" i="9" s="1"/>
  <c r="F83" i="9"/>
  <c r="H82" i="9"/>
  <c r="G82" i="9"/>
  <c r="E82" i="9" s="1"/>
  <c r="B82" i="9" s="1"/>
  <c r="F82" i="9"/>
  <c r="H81" i="9"/>
  <c r="G81" i="9"/>
  <c r="F81" i="9"/>
  <c r="H80" i="9"/>
  <c r="G80" i="9"/>
  <c r="F80" i="9"/>
  <c r="E80" i="9"/>
  <c r="B80" i="9" s="1"/>
  <c r="H79" i="9"/>
  <c r="G79" i="9"/>
  <c r="F79" i="9"/>
  <c r="E79" i="9"/>
  <c r="H78" i="9"/>
  <c r="G78" i="9"/>
  <c r="E78" i="9" s="1"/>
  <c r="F78" i="9"/>
  <c r="B78" i="9" s="1"/>
  <c r="H77" i="9"/>
  <c r="G77" i="9"/>
  <c r="F77" i="9"/>
  <c r="E77" i="9"/>
  <c r="B77" i="9" s="1"/>
  <c r="H76" i="9"/>
  <c r="E76" i="9" s="1"/>
  <c r="B76" i="9" s="1"/>
  <c r="G76" i="9"/>
  <c r="F76" i="9"/>
  <c r="H75" i="9"/>
  <c r="G75" i="9"/>
  <c r="E75" i="9" s="1"/>
  <c r="B75" i="9" s="1"/>
  <c r="F75" i="9"/>
  <c r="H74" i="9"/>
  <c r="G74" i="9"/>
  <c r="F74" i="9"/>
  <c r="H73" i="9"/>
  <c r="G73" i="9"/>
  <c r="F73" i="9"/>
  <c r="H72" i="9"/>
  <c r="E72" i="9" s="1"/>
  <c r="G72" i="9"/>
  <c r="F72" i="9"/>
  <c r="B72" i="9"/>
  <c r="H71" i="9"/>
  <c r="G71" i="9"/>
  <c r="F71" i="9"/>
  <c r="E71" i="9"/>
  <c r="B71" i="9" s="1"/>
  <c r="H70" i="9"/>
  <c r="G70" i="9"/>
  <c r="E70" i="9" s="1"/>
  <c r="F70" i="9"/>
  <c r="B70" i="9"/>
  <c r="H69" i="9"/>
  <c r="G69" i="9"/>
  <c r="F69" i="9"/>
  <c r="E69" i="9"/>
  <c r="B69" i="9" s="1"/>
  <c r="H68" i="9"/>
  <c r="E68" i="9" s="1"/>
  <c r="G68" i="9"/>
  <c r="F68" i="9"/>
  <c r="H67" i="9"/>
  <c r="G67" i="9"/>
  <c r="E67" i="9" s="1"/>
  <c r="B67" i="9" s="1"/>
  <c r="F67" i="9"/>
  <c r="H66" i="9"/>
  <c r="G66" i="9"/>
  <c r="E66" i="9" s="1"/>
  <c r="B66" i="9" s="1"/>
  <c r="F66" i="9"/>
  <c r="H65" i="9"/>
  <c r="E65" i="9" s="1"/>
  <c r="B65" i="9" s="1"/>
  <c r="G65" i="9"/>
  <c r="F65" i="9"/>
  <c r="H64" i="9"/>
  <c r="G64" i="9"/>
  <c r="F64" i="9"/>
  <c r="E64" i="9"/>
  <c r="B64" i="9" s="1"/>
  <c r="H63" i="9"/>
  <c r="G63" i="9"/>
  <c r="E63" i="9" s="1"/>
  <c r="B63" i="9" s="1"/>
  <c r="F63" i="9"/>
  <c r="H62" i="9"/>
  <c r="G62" i="9"/>
  <c r="E62" i="9" s="1"/>
  <c r="B62" i="9" s="1"/>
  <c r="F62" i="9"/>
  <c r="H61" i="9"/>
  <c r="E61" i="9" s="1"/>
  <c r="B61" i="9" s="1"/>
  <c r="G61" i="9"/>
  <c r="F61" i="9"/>
  <c r="H60" i="9"/>
  <c r="G60" i="9"/>
  <c r="F60" i="9"/>
  <c r="E60" i="9"/>
  <c r="B60" i="9" s="1"/>
  <c r="H59" i="9"/>
  <c r="G59" i="9"/>
  <c r="E59" i="9" s="1"/>
  <c r="B59" i="9" s="1"/>
  <c r="F59" i="9"/>
  <c r="H58" i="9"/>
  <c r="G58" i="9"/>
  <c r="E58" i="9" s="1"/>
  <c r="B58" i="9" s="1"/>
  <c r="F58" i="9"/>
  <c r="H57" i="9"/>
  <c r="E57" i="9" s="1"/>
  <c r="B57" i="9" s="1"/>
  <c r="G57" i="9"/>
  <c r="F57" i="9"/>
  <c r="H56" i="9"/>
  <c r="G56" i="9"/>
  <c r="F56" i="9"/>
  <c r="E56" i="9"/>
  <c r="B56" i="9" s="1"/>
  <c r="H55" i="9"/>
  <c r="G55" i="9"/>
  <c r="F55" i="9"/>
  <c r="H54" i="9"/>
  <c r="G54" i="9"/>
  <c r="E54" i="9" s="1"/>
  <c r="B54" i="9" s="1"/>
  <c r="F54" i="9"/>
  <c r="H53" i="9"/>
  <c r="E53" i="9" s="1"/>
  <c r="B53" i="9" s="1"/>
  <c r="G53" i="9"/>
  <c r="F53" i="9"/>
  <c r="H52" i="9"/>
  <c r="E52" i="9" s="1"/>
  <c r="B52" i="9" s="1"/>
  <c r="G52" i="9"/>
  <c r="F52" i="9"/>
  <c r="H51" i="9"/>
  <c r="G51" i="9"/>
  <c r="F51" i="9"/>
  <c r="H50" i="9"/>
  <c r="G50" i="9"/>
  <c r="F50" i="9"/>
  <c r="H49" i="9"/>
  <c r="E49" i="9" s="1"/>
  <c r="B49" i="9" s="1"/>
  <c r="G49" i="9"/>
  <c r="F49" i="9"/>
  <c r="H48" i="9"/>
  <c r="E48" i="9" s="1"/>
  <c r="B48" i="9" s="1"/>
  <c r="G48" i="9"/>
  <c r="F48" i="9"/>
  <c r="H47" i="9"/>
  <c r="G47" i="9"/>
  <c r="E47" i="9" s="1"/>
  <c r="B47" i="9" s="1"/>
  <c r="F47" i="9"/>
  <c r="H46" i="9"/>
  <c r="G46" i="9"/>
  <c r="F46" i="9"/>
  <c r="H45" i="9"/>
  <c r="E45" i="9" s="1"/>
  <c r="B45" i="9" s="1"/>
  <c r="G45" i="9"/>
  <c r="F45" i="9"/>
  <c r="H44" i="9"/>
  <c r="G44" i="9"/>
  <c r="F44" i="9"/>
  <c r="E44" i="9"/>
  <c r="B44" i="9" s="1"/>
  <c r="H43" i="9"/>
  <c r="G43" i="9"/>
  <c r="E43" i="9" s="1"/>
  <c r="B43" i="9" s="1"/>
  <c r="F43" i="9"/>
  <c r="H42" i="9"/>
  <c r="G42" i="9"/>
  <c r="E42" i="9" s="1"/>
  <c r="B42" i="9" s="1"/>
  <c r="F42" i="9"/>
  <c r="H41" i="9"/>
  <c r="E41" i="9" s="1"/>
  <c r="B41" i="9" s="1"/>
  <c r="G41" i="9"/>
  <c r="F41" i="9"/>
  <c r="H40" i="9"/>
  <c r="G40" i="9"/>
  <c r="F40" i="9"/>
  <c r="E40" i="9"/>
  <c r="B40" i="9" s="1"/>
  <c r="H39" i="9"/>
  <c r="G39" i="9"/>
  <c r="E39" i="9" s="1"/>
  <c r="B39" i="9" s="1"/>
  <c r="F39" i="9"/>
  <c r="H38" i="9"/>
  <c r="G38" i="9"/>
  <c r="E38" i="9" s="1"/>
  <c r="B38" i="9" s="1"/>
  <c r="F38" i="9"/>
  <c r="H37" i="9"/>
  <c r="G37" i="9"/>
  <c r="F37" i="9"/>
  <c r="H36" i="9"/>
  <c r="G36" i="9"/>
  <c r="F36" i="9"/>
  <c r="E36" i="9"/>
  <c r="B36" i="9" s="1"/>
  <c r="H35" i="9"/>
  <c r="G35" i="9"/>
  <c r="E35" i="9" s="1"/>
  <c r="B35" i="9" s="1"/>
  <c r="F35" i="9"/>
  <c r="H34" i="9"/>
  <c r="G34" i="9"/>
  <c r="F34" i="9"/>
  <c r="H33" i="9"/>
  <c r="E33" i="9" s="1"/>
  <c r="B33" i="9" s="1"/>
  <c r="G33" i="9"/>
  <c r="F33" i="9"/>
  <c r="H32" i="9"/>
  <c r="G32" i="9"/>
  <c r="F32" i="9"/>
  <c r="E32" i="9"/>
  <c r="B32" i="9" s="1"/>
  <c r="H31" i="9"/>
  <c r="G31" i="9"/>
  <c r="F31" i="9"/>
  <c r="H30" i="9"/>
  <c r="E30" i="9" s="1"/>
  <c r="G30" i="9"/>
  <c r="F30" i="9"/>
  <c r="B30" i="9"/>
  <c r="H29" i="9"/>
  <c r="G29" i="9"/>
  <c r="F29" i="9"/>
  <c r="E29" i="9"/>
  <c r="B29" i="9" s="1"/>
  <c r="H28" i="9"/>
  <c r="G28" i="9"/>
  <c r="E28" i="9" s="1"/>
  <c r="B28" i="9" s="1"/>
  <c r="F28" i="9"/>
  <c r="H27" i="9"/>
  <c r="G27" i="9"/>
  <c r="E27" i="9" s="1"/>
  <c r="B27" i="9" s="1"/>
  <c r="F27" i="9"/>
  <c r="H26" i="9"/>
  <c r="G26" i="9"/>
  <c r="F26" i="9"/>
  <c r="H25" i="9"/>
  <c r="E25" i="9" s="1"/>
  <c r="B25" i="9" s="1"/>
  <c r="G25" i="9"/>
  <c r="F25" i="9"/>
  <c r="F24" i="9"/>
  <c r="F4" i="9"/>
  <c r="O3" i="9"/>
  <c r="G296" i="9" s="1"/>
  <c r="I3" i="9"/>
  <c r="H3" i="9"/>
  <c r="G3" i="9"/>
  <c r="D104" i="8"/>
  <c r="D97" i="8"/>
  <c r="D92" i="8"/>
  <c r="D87" i="8"/>
  <c r="D82" i="8"/>
  <c r="D77" i="8"/>
  <c r="D72" i="8"/>
  <c r="D67" i="8"/>
  <c r="D62" i="8"/>
  <c r="D57" i="8"/>
  <c r="D52" i="8"/>
  <c r="D46" i="8"/>
  <c r="D37" i="8"/>
  <c r="D27" i="8"/>
  <c r="D25" i="8"/>
  <c r="D18" i="8"/>
  <c r="D8" i="8"/>
  <c r="D6" i="8" s="1"/>
  <c r="E44" i="7"/>
  <c r="D44" i="7"/>
  <c r="E39" i="7"/>
  <c r="D39" i="7"/>
  <c r="D38" i="7" s="1"/>
  <c r="E38" i="7"/>
  <c r="E30" i="7"/>
  <c r="D30" i="7"/>
  <c r="E23" i="7"/>
  <c r="D23" i="7"/>
  <c r="E22" i="7"/>
  <c r="D22" i="7"/>
  <c r="E14" i="7"/>
  <c r="D14" i="7"/>
  <c r="E7" i="7"/>
  <c r="E6" i="7" s="1"/>
  <c r="E5" i="7" s="1"/>
  <c r="I33" i="3" s="1"/>
  <c r="D7" i="7"/>
  <c r="D6" i="7" s="1"/>
  <c r="D5" i="7"/>
  <c r="F140" i="6"/>
  <c r="F139" i="6"/>
  <c r="F138" i="6"/>
  <c r="F137" i="6"/>
  <c r="F136" i="6"/>
  <c r="F135" i="6"/>
  <c r="F134" i="6"/>
  <c r="F133" i="6"/>
  <c r="F132" i="6"/>
  <c r="F131" i="6"/>
  <c r="E130" i="6"/>
  <c r="E129" i="6" s="1"/>
  <c r="D130" i="6"/>
  <c r="F130" i="6" s="1"/>
  <c r="F129" i="6"/>
  <c r="D129" i="6"/>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E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E254" i="5" s="1"/>
  <c r="E250" i="5" s="1"/>
  <c r="I25" i="3" s="1"/>
  <c r="D259" i="5"/>
  <c r="F258" i="5"/>
  <c r="F257" i="5"/>
  <c r="F256" i="5"/>
  <c r="F255" i="5"/>
  <c r="E255" i="5"/>
  <c r="D255" i="5"/>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F147" i="5"/>
  <c r="D147" i="5"/>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E119" i="5" s="1"/>
  <c r="D120" i="5"/>
  <c r="F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F89" i="5" s="1"/>
  <c r="E88" i="5"/>
  <c r="F87" i="5"/>
  <c r="F86" i="5"/>
  <c r="F85" i="5"/>
  <c r="F84" i="5"/>
  <c r="F83" i="5"/>
  <c r="F82" i="5"/>
  <c r="E82" i="5"/>
  <c r="D82" i="5"/>
  <c r="F81" i="5"/>
  <c r="F80" i="5"/>
  <c r="F79" i="5"/>
  <c r="F78" i="5"/>
  <c r="F77" i="5"/>
  <c r="F76" i="5"/>
  <c r="E76" i="5"/>
  <c r="D76" i="5"/>
  <c r="F75" i="5"/>
  <c r="F74" i="5"/>
  <c r="F73" i="5"/>
  <c r="F72" i="5"/>
  <c r="E71" i="5"/>
  <c r="D71" i="5"/>
  <c r="E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D13" i="5"/>
  <c r="D12" i="5"/>
  <c r="F12" i="5" s="1"/>
  <c r="F11" i="5"/>
  <c r="F10" i="5"/>
  <c r="F9" i="5"/>
  <c r="F8" i="5"/>
  <c r="E8" i="5"/>
  <c r="E7" i="5" s="1"/>
  <c r="D8" i="5"/>
  <c r="D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H649" i="1" s="1"/>
  <c r="D656" i="4"/>
  <c r="F656" i="4" s="1"/>
  <c r="F655" i="4"/>
  <c r="F654" i="4"/>
  <c r="F653" i="4"/>
  <c r="F651" i="4"/>
  <c r="F642" i="4"/>
  <c r="F641" i="4"/>
  <c r="F638" i="4"/>
  <c r="F637" i="4"/>
  <c r="E636" i="4"/>
  <c r="D636" i="4"/>
  <c r="F636" i="4" s="1"/>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E597" i="4" s="1"/>
  <c r="D603" i="4"/>
  <c r="F602" i="4"/>
  <c r="F601" i="4"/>
  <c r="F600" i="4"/>
  <c r="F599" i="4"/>
  <c r="E598" i="4"/>
  <c r="D598" i="4"/>
  <c r="F598" i="4" s="1"/>
  <c r="F596" i="4"/>
  <c r="F595" i="4"/>
  <c r="E594" i="4"/>
  <c r="D594" i="4"/>
  <c r="F594" i="4" s="1"/>
  <c r="F593" i="4"/>
  <c r="F592" i="4"/>
  <c r="F591" i="4"/>
  <c r="E591" i="4"/>
  <c r="D591" i="4"/>
  <c r="F590" i="4"/>
  <c r="F589" i="4"/>
  <c r="E589" i="4"/>
  <c r="D589" i="4"/>
  <c r="F588" i="4"/>
  <c r="F587" i="4"/>
  <c r="F586" i="4"/>
  <c r="E585" i="4"/>
  <c r="E584" i="4" s="1"/>
  <c r="D585" i="4"/>
  <c r="F585" i="4" s="1"/>
  <c r="F584" i="4"/>
  <c r="D584" i="4"/>
  <c r="F583" i="4"/>
  <c r="F582" i="4"/>
  <c r="E581" i="4"/>
  <c r="D581" i="4"/>
  <c r="F581" i="4" s="1"/>
  <c r="F580" i="4"/>
  <c r="F579" i="4"/>
  <c r="E578" i="4"/>
  <c r="D578" i="4"/>
  <c r="F578" i="4" s="1"/>
  <c r="F577" i="4"/>
  <c r="F576" i="4"/>
  <c r="F575" i="4"/>
  <c r="E575" i="4"/>
  <c r="D575" i="4"/>
  <c r="F574" i="4"/>
  <c r="F573" i="4"/>
  <c r="F572" i="4"/>
  <c r="E572" i="4"/>
  <c r="D572" i="4"/>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E537" i="4"/>
  <c r="D537" i="4"/>
  <c r="F537" i="4" s="1"/>
  <c r="F534" i="4"/>
  <c r="F533" i="4"/>
  <c r="E532" i="4"/>
  <c r="D532" i="4"/>
  <c r="F532" i="4" s="1"/>
  <c r="F531" i="4"/>
  <c r="F530" i="4"/>
  <c r="E529" i="4"/>
  <c r="D529" i="4"/>
  <c r="F529" i="4" s="1"/>
  <c r="F528" i="4"/>
  <c r="F527" i="4"/>
  <c r="F526" i="4"/>
  <c r="E526" i="4"/>
  <c r="D526" i="4"/>
  <c r="F525" i="4"/>
  <c r="F524" i="4"/>
  <c r="F523" i="4"/>
  <c r="E523" i="4"/>
  <c r="D523" i="4"/>
  <c r="E522"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E492" i="4"/>
  <c r="E491" i="4" s="1"/>
  <c r="D492" i="4"/>
  <c r="F492" i="4" s="1"/>
  <c r="F490" i="4"/>
  <c r="F489" i="4"/>
  <c r="E488" i="4"/>
  <c r="D488" i="4"/>
  <c r="F488" i="4" s="1"/>
  <c r="F487" i="4"/>
  <c r="F486" i="4"/>
  <c r="F485" i="4"/>
  <c r="E485" i="4"/>
  <c r="D485" i="4"/>
  <c r="F484" i="4"/>
  <c r="F483" i="4"/>
  <c r="F482" i="4"/>
  <c r="F481" i="4"/>
  <c r="E480" i="4"/>
  <c r="E479" i="4" s="1"/>
  <c r="D480" i="4"/>
  <c r="F480" i="4" s="1"/>
  <c r="F478" i="4"/>
  <c r="F477" i="4"/>
  <c r="E476" i="4"/>
  <c r="D476" i="4"/>
  <c r="F476" i="4" s="1"/>
  <c r="F475" i="4"/>
  <c r="F474" i="4"/>
  <c r="F473" i="4"/>
  <c r="E473" i="4"/>
  <c r="D473" i="4"/>
  <c r="F472" i="4"/>
  <c r="F471" i="4"/>
  <c r="F470" i="4"/>
  <c r="E470" i="4"/>
  <c r="D470" i="4"/>
  <c r="F469" i="4"/>
  <c r="F468" i="4"/>
  <c r="E467" i="4"/>
  <c r="E466" i="4" s="1"/>
  <c r="D467" i="4"/>
  <c r="F467" i="4" s="1"/>
  <c r="F466" i="4"/>
  <c r="D466"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E430" i="4" s="1"/>
  <c r="D432" i="4"/>
  <c r="F432" i="4" s="1"/>
  <c r="F428" i="4"/>
  <c r="E428" i="4"/>
  <c r="D428" i="4"/>
  <c r="E427" i="4"/>
  <c r="D427" i="4"/>
  <c r="D648" i="4" s="1"/>
  <c r="F648" i="4" s="1"/>
  <c r="E426" i="4"/>
  <c r="D426" i="4"/>
  <c r="D647" i="4" s="1"/>
  <c r="F421" i="4"/>
  <c r="F420" i="4"/>
  <c r="F419" i="4"/>
  <c r="F416" i="4"/>
  <c r="F415" i="4"/>
  <c r="F414" i="4"/>
  <c r="F413" i="4"/>
  <c r="E412" i="4"/>
  <c r="D412" i="4"/>
  <c r="F412" i="4" s="1"/>
  <c r="F411" i="4"/>
  <c r="E410" i="4"/>
  <c r="D410" i="4"/>
  <c r="F410" i="4" s="1"/>
  <c r="F409" i="4"/>
  <c r="F408" i="4"/>
  <c r="E407" i="4"/>
  <c r="E406" i="4" s="1"/>
  <c r="D407" i="4"/>
  <c r="F407" i="4" s="1"/>
  <c r="F405" i="4"/>
  <c r="F404" i="4"/>
  <c r="F403" i="4"/>
  <c r="F402" i="4"/>
  <c r="F401" i="4"/>
  <c r="E401" i="4"/>
  <c r="D401" i="4"/>
  <c r="F400" i="4"/>
  <c r="F399" i="4"/>
  <c r="E398" i="4"/>
  <c r="D398" i="4"/>
  <c r="F398" i="4" s="1"/>
  <c r="F397" i="4"/>
  <c r="F396" i="4"/>
  <c r="F395" i="4"/>
  <c r="F394" i="4"/>
  <c r="E393" i="4"/>
  <c r="D393" i="4"/>
  <c r="F392" i="4"/>
  <c r="F391" i="4"/>
  <c r="F390" i="4"/>
  <c r="F389" i="4"/>
  <c r="F388" i="4"/>
  <c r="E388" i="4"/>
  <c r="D388" i="4"/>
  <c r="F387" i="4"/>
  <c r="F386" i="4"/>
  <c r="F385" i="4"/>
  <c r="F384" i="4"/>
  <c r="F383" i="4"/>
  <c r="F382" i="4"/>
  <c r="F381" i="4"/>
  <c r="F380" i="4"/>
  <c r="E379" i="4"/>
  <c r="F379" i="4" s="1"/>
  <c r="D379" i="4"/>
  <c r="F378" i="4"/>
  <c r="F377" i="4"/>
  <c r="F376" i="4"/>
  <c r="F375" i="4"/>
  <c r="E374" i="4"/>
  <c r="D374" i="4"/>
  <c r="F374" i="4" s="1"/>
  <c r="F372" i="4"/>
  <c r="F371" i="4"/>
  <c r="F370" i="4"/>
  <c r="F369" i="4"/>
  <c r="F368" i="4"/>
  <c r="F367" i="4"/>
  <c r="E366" i="4"/>
  <c r="D366" i="4"/>
  <c r="F366" i="4" s="1"/>
  <c r="F365" i="4"/>
  <c r="F364" i="4"/>
  <c r="F363" i="4"/>
  <c r="F362" i="4"/>
  <c r="E362" i="4"/>
  <c r="D362" i="4"/>
  <c r="E361" i="4"/>
  <c r="F359" i="4"/>
  <c r="E358" i="4"/>
  <c r="D358" i="4"/>
  <c r="F358" i="4" s="1"/>
  <c r="F357" i="4"/>
  <c r="F356" i="4"/>
  <c r="E355" i="4"/>
  <c r="E354" i="4" s="1"/>
  <c r="D355" i="4"/>
  <c r="F355" i="4" s="1"/>
  <c r="F353" i="4"/>
  <c r="F352" i="4"/>
  <c r="F351" i="4"/>
  <c r="F350" i="4"/>
  <c r="F349" i="4"/>
  <c r="E349" i="4"/>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E321" i="4" s="1"/>
  <c r="D322" i="4"/>
  <c r="F322" i="4" s="1"/>
  <c r="F320" i="4"/>
  <c r="F319" i="4"/>
  <c r="F318" i="4"/>
  <c r="F317" i="4"/>
  <c r="F316" i="4"/>
  <c r="F315" i="4"/>
  <c r="E314" i="4"/>
  <c r="D314" i="4"/>
  <c r="F314" i="4" s="1"/>
  <c r="F313" i="4"/>
  <c r="F312" i="4"/>
  <c r="F311" i="4"/>
  <c r="F310" i="4"/>
  <c r="E310" i="4"/>
  <c r="E309" i="4" s="1"/>
  <c r="E308" i="4" s="1"/>
  <c r="D310" i="4"/>
  <c r="D309" i="4"/>
  <c r="F309"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E273" i="4" s="1"/>
  <c r="D274" i="4"/>
  <c r="F274" i="4" s="1"/>
  <c r="F273" i="4"/>
  <c r="D273" i="4"/>
  <c r="F272" i="4"/>
  <c r="F271" i="4"/>
  <c r="F270" i="4"/>
  <c r="E269" i="4"/>
  <c r="D269" i="4"/>
  <c r="F269" i="4" s="1"/>
  <c r="F268" i="4"/>
  <c r="F267" i="4"/>
  <c r="F266" i="4"/>
  <c r="F265" i="4"/>
  <c r="F264" i="4"/>
  <c r="E263" i="4"/>
  <c r="D263" i="4"/>
  <c r="F263" i="4" s="1"/>
  <c r="E262" i="4"/>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F231" i="4"/>
  <c r="E231" i="4"/>
  <c r="D231" i="4"/>
  <c r="D230" i="4" s="1"/>
  <c r="F230" i="4" s="1"/>
  <c r="E230" i="4"/>
  <c r="F229" i="4"/>
  <c r="F228" i="4"/>
  <c r="F227" i="4"/>
  <c r="F226" i="4"/>
  <c r="E225" i="4"/>
  <c r="D225" i="4"/>
  <c r="F225" i="4" s="1"/>
  <c r="F224" i="4"/>
  <c r="F223" i="4"/>
  <c r="E222" i="4"/>
  <c r="E221" i="4" s="1"/>
  <c r="D222" i="4"/>
  <c r="F222" i="4" s="1"/>
  <c r="D221" i="4"/>
  <c r="F221" i="4" s="1"/>
  <c r="F220" i="4"/>
  <c r="F219" i="4"/>
  <c r="F218" i="4"/>
  <c r="F217" i="4"/>
  <c r="E216" i="4"/>
  <c r="D216" i="4"/>
  <c r="F216" i="4" s="1"/>
  <c r="F215" i="4"/>
  <c r="F214" i="4"/>
  <c r="F213" i="4"/>
  <c r="F212" i="4"/>
  <c r="F211" i="4"/>
  <c r="F210" i="4"/>
  <c r="F209" i="4"/>
  <c r="E208" i="4"/>
  <c r="E202" i="4" s="1"/>
  <c r="D208" i="4"/>
  <c r="F208" i="4" s="1"/>
  <c r="F207" i="4"/>
  <c r="F206" i="4"/>
  <c r="F205" i="4"/>
  <c r="F204" i="4"/>
  <c r="E203" i="4"/>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F165" i="4"/>
  <c r="E165" i="4"/>
  <c r="D165" i="4"/>
  <c r="D164" i="4" s="1"/>
  <c r="F163" i="4"/>
  <c r="F162" i="4"/>
  <c r="F161" i="4"/>
  <c r="E160" i="4"/>
  <c r="D160" i="4"/>
  <c r="F160" i="4" s="1"/>
  <c r="F159" i="4"/>
  <c r="F158" i="4"/>
  <c r="F157" i="4"/>
  <c r="F156" i="4"/>
  <c r="F155" i="4"/>
  <c r="E154" i="4"/>
  <c r="D154" i="4"/>
  <c r="D153" i="4"/>
  <c r="F151" i="4"/>
  <c r="F150" i="4"/>
  <c r="F149" i="4"/>
  <c r="F148" i="4"/>
  <c r="F147" i="4"/>
  <c r="F146" i="4"/>
  <c r="F145" i="4"/>
  <c r="F144" i="4"/>
  <c r="F143" i="4"/>
  <c r="F142" i="4"/>
  <c r="F141" i="4"/>
  <c r="E141" i="4"/>
  <c r="D141" i="4"/>
  <c r="D140" i="4" s="1"/>
  <c r="F140" i="4" s="1"/>
  <c r="E140" i="4"/>
  <c r="F139" i="4"/>
  <c r="F138" i="4"/>
  <c r="F137" i="4"/>
  <c r="F136" i="4"/>
  <c r="E135" i="4"/>
  <c r="E134" i="4" s="1"/>
  <c r="D130" i="1" s="1"/>
  <c r="D135" i="4"/>
  <c r="F133" i="4"/>
  <c r="F132" i="4"/>
  <c r="F131" i="4"/>
  <c r="F130" i="4"/>
  <c r="F129" i="4"/>
  <c r="E129" i="4"/>
  <c r="D129" i="4"/>
  <c r="F128" i="4"/>
  <c r="F127" i="4"/>
  <c r="E126" i="4"/>
  <c r="E125" i="4" s="1"/>
  <c r="F125" i="4" s="1"/>
  <c r="D126" i="4"/>
  <c r="D125" i="4"/>
  <c r="F124" i="4"/>
  <c r="F123" i="4"/>
  <c r="F122" i="4"/>
  <c r="F121" i="4"/>
  <c r="F120" i="4"/>
  <c r="E120" i="4"/>
  <c r="D120" i="4"/>
  <c r="F119" i="4"/>
  <c r="F118" i="4"/>
  <c r="F117" i="4"/>
  <c r="F116" i="4"/>
  <c r="F115" i="4"/>
  <c r="F114" i="4"/>
  <c r="F113" i="4"/>
  <c r="E112" i="4"/>
  <c r="D112" i="4"/>
  <c r="F112" i="4" s="1"/>
  <c r="F111" i="4"/>
  <c r="F110" i="4"/>
  <c r="F109" i="4"/>
  <c r="F108" i="4"/>
  <c r="F107" i="4"/>
  <c r="E107" i="4"/>
  <c r="D107" i="4"/>
  <c r="D106" i="4" s="1"/>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E82" i="4" s="1"/>
  <c r="D78" i="1" s="1"/>
  <c r="D83" i="4"/>
  <c r="D82" i="4" s="1"/>
  <c r="F81" i="4"/>
  <c r="F80" i="4"/>
  <c r="F79" i="4"/>
  <c r="F78" i="4"/>
  <c r="E77" i="4"/>
  <c r="D77" i="4"/>
  <c r="F77" i="4" s="1"/>
  <c r="F76" i="4"/>
  <c r="F75" i="4"/>
  <c r="E74" i="4"/>
  <c r="D74" i="4"/>
  <c r="F74" i="4" s="1"/>
  <c r="F73" i="4"/>
  <c r="F72" i="4"/>
  <c r="F71" i="4"/>
  <c r="E71" i="4"/>
  <c r="D71" i="4"/>
  <c r="F70" i="4"/>
  <c r="F69" i="4"/>
  <c r="E68" i="4"/>
  <c r="D68" i="4"/>
  <c r="F68" i="4" s="1"/>
  <c r="F67" i="4"/>
  <c r="F66" i="4"/>
  <c r="F65" i="4"/>
  <c r="E64" i="4"/>
  <c r="D64" i="4"/>
  <c r="F64" i="4" s="1"/>
  <c r="F63" i="4"/>
  <c r="F62" i="4"/>
  <c r="F61" i="4"/>
  <c r="E61" i="4"/>
  <c r="D61" i="4"/>
  <c r="F60" i="4"/>
  <c r="F59" i="4"/>
  <c r="E58" i="4"/>
  <c r="D58" i="4"/>
  <c r="F58" i="4" s="1"/>
  <c r="F57" i="4"/>
  <c r="F56" i="4"/>
  <c r="F55" i="4"/>
  <c r="F54" i="4"/>
  <c r="F53" i="4"/>
  <c r="E53" i="4"/>
  <c r="D53" i="4"/>
  <c r="F52" i="4"/>
  <c r="F51" i="4"/>
  <c r="E50" i="4"/>
  <c r="E49" i="4" s="1"/>
  <c r="D50" i="4"/>
  <c r="F50" i="4" s="1"/>
  <c r="F48" i="4"/>
  <c r="F47" i="4"/>
  <c r="F46" i="4"/>
  <c r="F45" i="4"/>
  <c r="E44" i="4"/>
  <c r="E43" i="4" s="1"/>
  <c r="D44" i="4"/>
  <c r="F44" i="4" s="1"/>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I41" i="3"/>
  <c r="G41" i="3"/>
  <c r="B41" i="3"/>
  <c r="G40" i="3"/>
  <c r="B40" i="3"/>
  <c r="G39" i="3"/>
  <c r="B39" i="3"/>
  <c r="H38" i="3"/>
  <c r="G38" i="3"/>
  <c r="B38" i="3"/>
  <c r="I36" i="3"/>
  <c r="H36" i="3"/>
  <c r="G36" i="3"/>
  <c r="B36" i="3"/>
  <c r="I35" i="3"/>
  <c r="H35" i="3"/>
  <c r="G35" i="3"/>
  <c r="B35" i="3"/>
  <c r="I34" i="3"/>
  <c r="H34" i="3"/>
  <c r="G34" i="3"/>
  <c r="B34" i="3"/>
  <c r="H33" i="3"/>
  <c r="G33" i="3"/>
  <c r="B33" i="3"/>
  <c r="G31" i="3"/>
  <c r="B31" i="3"/>
  <c r="I30" i="3"/>
  <c r="H30" i="3"/>
  <c r="G30" i="3"/>
  <c r="B30" i="3"/>
  <c r="I29" i="3"/>
  <c r="H29" i="3"/>
  <c r="G29" i="3"/>
  <c r="B29" i="3"/>
  <c r="G28" i="3"/>
  <c r="B28" i="3"/>
  <c r="I27" i="3"/>
  <c r="G27" i="3"/>
  <c r="B27" i="3"/>
  <c r="G25" i="3"/>
  <c r="B25" i="3"/>
  <c r="G24" i="3"/>
  <c r="B24" i="3"/>
  <c r="G23" i="3"/>
  <c r="B23" i="3"/>
  <c r="H22" i="3"/>
  <c r="G22" i="3"/>
  <c r="B22" i="3"/>
  <c r="G20" i="3"/>
  <c r="B20" i="3"/>
  <c r="G19" i="3"/>
  <c r="B19" i="3"/>
  <c r="G18" i="3"/>
  <c r="B18" i="3"/>
  <c r="G17" i="3"/>
  <c r="B17" i="3"/>
  <c r="H10" i="3" a="1"/>
  <c r="H10" i="3" s="1"/>
  <c r="L3" i="9" s="1"/>
  <c r="H1685" i="1"/>
  <c r="C1685" i="1"/>
  <c r="G1685" i="1" s="1"/>
  <c r="H1684" i="1"/>
  <c r="G1684" i="1"/>
  <c r="C1684" i="1"/>
  <c r="C1683" i="1"/>
  <c r="C1682" i="1"/>
  <c r="G1682" i="1" s="1"/>
  <c r="H1681" i="1"/>
  <c r="C1681" i="1"/>
  <c r="G1681" i="1" s="1"/>
  <c r="C1680" i="1"/>
  <c r="H1680" i="1" s="1"/>
  <c r="C1679" i="1"/>
  <c r="C1678" i="1"/>
  <c r="G1678" i="1" s="1"/>
  <c r="H1677" i="1"/>
  <c r="C1677" i="1"/>
  <c r="G1677" i="1" s="1"/>
  <c r="H1676" i="1"/>
  <c r="G1676" i="1"/>
  <c r="C1676" i="1"/>
  <c r="C1675" i="1"/>
  <c r="C1674" i="1"/>
  <c r="G1674" i="1" s="1"/>
  <c r="H1673" i="1"/>
  <c r="C1673" i="1"/>
  <c r="G1673" i="1" s="1"/>
  <c r="H1672" i="1"/>
  <c r="G1672" i="1"/>
  <c r="C1672" i="1"/>
  <c r="C1671" i="1"/>
  <c r="C1670" i="1"/>
  <c r="G1670" i="1" s="1"/>
  <c r="H1669" i="1"/>
  <c r="C1669" i="1"/>
  <c r="G1669" i="1" s="1"/>
  <c r="H1668" i="1"/>
  <c r="G1668" i="1"/>
  <c r="C1668" i="1"/>
  <c r="C1667" i="1"/>
  <c r="C1666" i="1"/>
  <c r="G1666" i="1" s="1"/>
  <c r="H1665" i="1"/>
  <c r="C1665" i="1"/>
  <c r="G1665" i="1" s="1"/>
  <c r="H1664" i="1"/>
  <c r="G1664" i="1"/>
  <c r="C1664" i="1"/>
  <c r="C1663" i="1"/>
  <c r="C1662" i="1"/>
  <c r="G1662" i="1" s="1"/>
  <c r="H1661" i="1"/>
  <c r="C1661" i="1"/>
  <c r="G1661" i="1" s="1"/>
  <c r="H1660" i="1"/>
  <c r="G1660" i="1"/>
  <c r="C1660" i="1"/>
  <c r="C1659" i="1"/>
  <c r="C1658" i="1"/>
  <c r="G1658" i="1" s="1"/>
  <c r="H1657" i="1"/>
  <c r="C1657" i="1"/>
  <c r="G1657" i="1" s="1"/>
  <c r="H1656" i="1"/>
  <c r="G1656" i="1"/>
  <c r="C1656" i="1"/>
  <c r="C1655" i="1"/>
  <c r="C1654" i="1"/>
  <c r="G1654" i="1" s="1"/>
  <c r="H1653" i="1"/>
  <c r="C1653" i="1"/>
  <c r="G1653" i="1" s="1"/>
  <c r="H1652" i="1"/>
  <c r="G1652" i="1"/>
  <c r="C1652" i="1"/>
  <c r="C1651" i="1"/>
  <c r="C1650" i="1"/>
  <c r="G1650" i="1" s="1"/>
  <c r="H1649" i="1"/>
  <c r="C1649" i="1"/>
  <c r="G1649" i="1" s="1"/>
  <c r="H1648" i="1"/>
  <c r="G1648" i="1"/>
  <c r="C1648" i="1"/>
  <c r="C1647" i="1"/>
  <c r="C1646" i="1"/>
  <c r="G1646" i="1" s="1"/>
  <c r="H1645" i="1"/>
  <c r="C1645" i="1"/>
  <c r="G1645" i="1" s="1"/>
  <c r="H1644" i="1"/>
  <c r="G1644" i="1"/>
  <c r="C1644" i="1"/>
  <c r="C1643" i="1"/>
  <c r="C1642" i="1"/>
  <c r="G1642" i="1" s="1"/>
  <c r="H1641" i="1"/>
  <c r="C1641" i="1"/>
  <c r="G1641" i="1" s="1"/>
  <c r="H1640" i="1"/>
  <c r="G1640" i="1"/>
  <c r="C1640" i="1"/>
  <c r="C1639" i="1"/>
  <c r="C1638" i="1"/>
  <c r="G1638" i="1" s="1"/>
  <c r="H1637" i="1"/>
  <c r="C1637" i="1"/>
  <c r="G1637" i="1" s="1"/>
  <c r="H1636" i="1"/>
  <c r="G1636" i="1"/>
  <c r="C1636" i="1"/>
  <c r="C1635" i="1"/>
  <c r="C1634" i="1"/>
  <c r="G1634" i="1" s="1"/>
  <c r="H1633" i="1"/>
  <c r="C1633" i="1"/>
  <c r="G1633" i="1" s="1"/>
  <c r="H1632" i="1"/>
  <c r="G1632" i="1"/>
  <c r="C1632" i="1"/>
  <c r="C1631" i="1"/>
  <c r="C1630" i="1"/>
  <c r="G1630" i="1" s="1"/>
  <c r="H1629" i="1"/>
  <c r="C1629" i="1"/>
  <c r="G1629" i="1" s="1"/>
  <c r="H1628" i="1"/>
  <c r="G1628" i="1"/>
  <c r="C1628" i="1"/>
  <c r="C1626" i="1"/>
  <c r="G1626" i="1" s="1"/>
  <c r="H1625" i="1"/>
  <c r="C1625" i="1"/>
  <c r="G1625" i="1" s="1"/>
  <c r="H1624" i="1"/>
  <c r="G1624" i="1"/>
  <c r="C1624" i="1"/>
  <c r="C1623" i="1"/>
  <c r="C1622" i="1"/>
  <c r="G1622" i="1" s="1"/>
  <c r="C1619" i="1"/>
  <c r="C1618" i="1"/>
  <c r="G1618" i="1" s="1"/>
  <c r="H1617" i="1"/>
  <c r="C1617" i="1"/>
  <c r="G1617" i="1" s="1"/>
  <c r="H1616" i="1"/>
  <c r="G1616" i="1"/>
  <c r="C1616" i="1"/>
  <c r="C1615" i="1"/>
  <c r="C1614" i="1"/>
  <c r="G1614" i="1" s="1"/>
  <c r="H1613" i="1"/>
  <c r="C1613" i="1"/>
  <c r="G1613" i="1" s="1"/>
  <c r="C1612" i="1"/>
  <c r="H1612" i="1" s="1"/>
  <c r="C1611" i="1"/>
  <c r="C1610" i="1"/>
  <c r="G1610" i="1" s="1"/>
  <c r="H1609" i="1"/>
  <c r="C1609" i="1"/>
  <c r="G1609" i="1" s="1"/>
  <c r="H1608" i="1"/>
  <c r="G1608" i="1"/>
  <c r="C1608" i="1"/>
  <c r="C1607" i="1"/>
  <c r="C1606" i="1"/>
  <c r="G1606" i="1" s="1"/>
  <c r="C1605" i="1"/>
  <c r="G1605" i="1" s="1"/>
  <c r="C1604" i="1"/>
  <c r="H1604" i="1" s="1"/>
  <c r="C1603" i="1"/>
  <c r="C1602" i="1"/>
  <c r="G1602" i="1" s="1"/>
  <c r="C1601" i="1"/>
  <c r="G1601" i="1" s="1"/>
  <c r="C1600" i="1"/>
  <c r="H1600" i="1" s="1"/>
  <c r="C1599" i="1"/>
  <c r="C1598" i="1"/>
  <c r="G1598" i="1" s="1"/>
  <c r="H1597" i="1"/>
  <c r="C1597" i="1"/>
  <c r="G1597" i="1" s="1"/>
  <c r="H1596" i="1"/>
  <c r="G1596" i="1"/>
  <c r="C1596" i="1"/>
  <c r="C1595" i="1"/>
  <c r="C1594" i="1"/>
  <c r="G1594" i="1" s="1"/>
  <c r="C1593" i="1"/>
  <c r="G1593" i="1" s="1"/>
  <c r="H1592" i="1"/>
  <c r="G1592" i="1"/>
  <c r="C1592" i="1"/>
  <c r="C1591" i="1"/>
  <c r="C1590" i="1"/>
  <c r="G1590" i="1" s="1"/>
  <c r="H1589" i="1"/>
  <c r="C1589" i="1"/>
  <c r="G1589" i="1" s="1"/>
  <c r="H1588" i="1"/>
  <c r="G1588" i="1"/>
  <c r="C1588" i="1"/>
  <c r="C1587" i="1"/>
  <c r="C1586" i="1"/>
  <c r="G1586" i="1" s="1"/>
  <c r="H1585" i="1"/>
  <c r="C1585" i="1"/>
  <c r="G1585" i="1" s="1"/>
  <c r="C1584" i="1"/>
  <c r="G1584" i="1" s="1"/>
  <c r="C1583" i="1"/>
  <c r="C1582" i="1"/>
  <c r="G1582" i="1" s="1"/>
  <c r="H1581" i="1"/>
  <c r="C1581" i="1"/>
  <c r="D1580" i="1"/>
  <c r="C1580" i="1"/>
  <c r="H1579" i="1"/>
  <c r="G1579" i="1"/>
  <c r="I1579" i="1" s="1"/>
  <c r="D1579" i="1"/>
  <c r="C1579" i="1"/>
  <c r="J1579" i="1" s="1"/>
  <c r="D1578" i="1"/>
  <c r="C1578" i="1"/>
  <c r="H1577" i="1"/>
  <c r="G1577" i="1"/>
  <c r="I1577" i="1" s="1"/>
  <c r="D1577" i="1"/>
  <c r="C1577" i="1"/>
  <c r="J1577" i="1" s="1"/>
  <c r="H1576" i="1"/>
  <c r="G1576" i="1"/>
  <c r="D1576" i="1"/>
  <c r="C1576" i="1"/>
  <c r="J1575" i="1"/>
  <c r="D1575" i="1"/>
  <c r="C1575" i="1"/>
  <c r="H1574" i="1"/>
  <c r="G1574" i="1"/>
  <c r="I1574" i="1" s="1"/>
  <c r="D1574" i="1"/>
  <c r="C1574" i="1"/>
  <c r="J1574" i="1" s="1"/>
  <c r="J1573" i="1"/>
  <c r="D1573" i="1"/>
  <c r="C1573" i="1"/>
  <c r="H1572" i="1"/>
  <c r="G1572" i="1"/>
  <c r="I1572" i="1" s="1"/>
  <c r="D1572" i="1"/>
  <c r="C1572" i="1"/>
  <c r="J1572" i="1" s="1"/>
  <c r="H1571" i="1"/>
  <c r="G1571" i="1"/>
  <c r="D1571" i="1"/>
  <c r="C1571" i="1"/>
  <c r="H1570" i="1"/>
  <c r="G1570" i="1"/>
  <c r="D1570" i="1"/>
  <c r="C1570" i="1"/>
  <c r="J1569" i="1"/>
  <c r="D1569" i="1"/>
  <c r="C1569" i="1"/>
  <c r="H1568" i="1"/>
  <c r="G1568" i="1"/>
  <c r="I1568" i="1" s="1"/>
  <c r="D1568" i="1"/>
  <c r="C1568" i="1"/>
  <c r="J1568" i="1" s="1"/>
  <c r="J1567" i="1"/>
  <c r="D1567" i="1"/>
  <c r="C1567" i="1"/>
  <c r="H1566" i="1"/>
  <c r="G1566" i="1"/>
  <c r="D1566" i="1"/>
  <c r="C1566" i="1"/>
  <c r="J1566" i="1" s="1"/>
  <c r="J1565" i="1"/>
  <c r="D1565" i="1"/>
  <c r="C1565" i="1"/>
  <c r="H1564" i="1"/>
  <c r="G1564" i="1"/>
  <c r="D1564" i="1"/>
  <c r="C1564" i="1"/>
  <c r="J1564" i="1" s="1"/>
  <c r="J1563" i="1"/>
  <c r="D1563" i="1"/>
  <c r="C1563" i="1"/>
  <c r="D1562" i="1"/>
  <c r="C1562" i="1"/>
  <c r="H1561" i="1"/>
  <c r="G1561" i="1"/>
  <c r="I1561" i="1" s="1"/>
  <c r="D1561" i="1"/>
  <c r="C1561" i="1"/>
  <c r="J1561" i="1" s="1"/>
  <c r="D1560" i="1"/>
  <c r="C1560" i="1"/>
  <c r="H1559" i="1"/>
  <c r="G1559" i="1"/>
  <c r="I1559" i="1" s="1"/>
  <c r="D1559" i="1"/>
  <c r="C1559" i="1"/>
  <c r="J1559" i="1" s="1"/>
  <c r="D1558" i="1"/>
  <c r="C1558" i="1"/>
  <c r="H1557" i="1"/>
  <c r="G1557" i="1"/>
  <c r="I1557" i="1" s="1"/>
  <c r="D1557" i="1"/>
  <c r="C1557" i="1"/>
  <c r="J1557" i="1" s="1"/>
  <c r="D1556" i="1"/>
  <c r="C1556" i="1"/>
  <c r="D1555" i="1"/>
  <c r="C1555" i="1"/>
  <c r="D1554" i="1"/>
  <c r="C1554" i="1"/>
  <c r="H1553" i="1"/>
  <c r="G1553" i="1"/>
  <c r="I1553" i="1" s="1"/>
  <c r="D1553" i="1"/>
  <c r="C1553" i="1"/>
  <c r="J1553" i="1" s="1"/>
  <c r="D1552" i="1"/>
  <c r="C1552" i="1"/>
  <c r="H1551" i="1"/>
  <c r="G1551" i="1"/>
  <c r="I1551" i="1" s="1"/>
  <c r="D1551" i="1"/>
  <c r="C1551" i="1"/>
  <c r="J1551" i="1" s="1"/>
  <c r="D1550" i="1"/>
  <c r="C1550" i="1"/>
  <c r="H1549" i="1"/>
  <c r="G1549" i="1"/>
  <c r="I1549" i="1" s="1"/>
  <c r="D1549" i="1"/>
  <c r="C1549" i="1"/>
  <c r="J1549" i="1" s="1"/>
  <c r="D1548" i="1"/>
  <c r="C1548" i="1"/>
  <c r="H1547" i="1"/>
  <c r="G1547" i="1"/>
  <c r="D1547" i="1"/>
  <c r="C1547" i="1"/>
  <c r="J1547" i="1" s="1"/>
  <c r="D1546" i="1"/>
  <c r="C1546" i="1"/>
  <c r="G1546" i="1" s="1"/>
  <c r="D1545" i="1"/>
  <c r="J1545" i="1" s="1"/>
  <c r="C1545" i="1"/>
  <c r="H1545" i="1" s="1"/>
  <c r="D1544" i="1"/>
  <c r="C1544" i="1"/>
  <c r="D1543" i="1"/>
  <c r="J1543" i="1" s="1"/>
  <c r="C1543" i="1"/>
  <c r="H1543" i="1" s="1"/>
  <c r="D1542" i="1"/>
  <c r="C1542" i="1"/>
  <c r="G1541" i="1"/>
  <c r="D1541" i="1"/>
  <c r="C1541" i="1"/>
  <c r="J1541" i="1" s="1"/>
  <c r="D1540" i="1"/>
  <c r="C1540" i="1"/>
  <c r="H1540" i="1" s="1"/>
  <c r="D1539" i="1"/>
  <c r="C1539" i="1"/>
  <c r="H1539" i="1" s="1"/>
  <c r="D1538" i="1"/>
  <c r="C1538" i="1"/>
  <c r="H1538" i="1" s="1"/>
  <c r="D1537" i="1"/>
  <c r="C1537" i="1"/>
  <c r="H1537" i="1" s="1"/>
  <c r="D1535" i="1"/>
  <c r="C1535" i="1"/>
  <c r="H1535" i="1" s="1"/>
  <c r="D1534" i="1"/>
  <c r="C1534" i="1"/>
  <c r="H1534" i="1" s="1"/>
  <c r="D1533" i="1"/>
  <c r="C1533" i="1"/>
  <c r="H1533" i="1" s="1"/>
  <c r="D1532" i="1"/>
  <c r="C1532" i="1"/>
  <c r="H1532" i="1" s="1"/>
  <c r="D1531" i="1"/>
  <c r="C1531" i="1"/>
  <c r="H1531" i="1" s="1"/>
  <c r="D1530" i="1"/>
  <c r="C1530" i="1"/>
  <c r="H1530" i="1" s="1"/>
  <c r="D1529" i="1"/>
  <c r="C1529" i="1"/>
  <c r="H1529" i="1" s="1"/>
  <c r="D1528" i="1"/>
  <c r="C1528" i="1"/>
  <c r="H1528" i="1" s="1"/>
  <c r="D1527" i="1"/>
  <c r="C1527" i="1"/>
  <c r="H1527" i="1" s="1"/>
  <c r="D1526" i="1"/>
  <c r="C1526" i="1"/>
  <c r="H1526" i="1" s="1"/>
  <c r="D1525" i="1"/>
  <c r="C1525" i="1"/>
  <c r="H1525" i="1" s="1"/>
  <c r="D1524" i="1"/>
  <c r="C1524" i="1"/>
  <c r="H1524" i="1" s="1"/>
  <c r="D1523" i="1"/>
  <c r="C1523" i="1"/>
  <c r="H1523" i="1" s="1"/>
  <c r="D1522" i="1"/>
  <c r="C1522" i="1"/>
  <c r="H1522" i="1" s="1"/>
  <c r="D1521" i="1"/>
  <c r="C1521" i="1"/>
  <c r="H1521" i="1" s="1"/>
  <c r="D1520" i="1"/>
  <c r="C1520" i="1"/>
  <c r="H1520" i="1" s="1"/>
  <c r="D1519" i="1"/>
  <c r="C1519" i="1"/>
  <c r="H1519" i="1" s="1"/>
  <c r="D1518" i="1"/>
  <c r="C1518" i="1"/>
  <c r="H1518" i="1" s="1"/>
  <c r="D1517" i="1"/>
  <c r="C1517" i="1"/>
  <c r="H1517" i="1" s="1"/>
  <c r="D1516" i="1"/>
  <c r="C1516" i="1"/>
  <c r="H1516" i="1" s="1"/>
  <c r="D1515" i="1"/>
  <c r="C1515" i="1"/>
  <c r="H1515" i="1" s="1"/>
  <c r="D1514" i="1"/>
  <c r="C1514" i="1"/>
  <c r="H1514" i="1" s="1"/>
  <c r="D1513" i="1"/>
  <c r="C1513" i="1"/>
  <c r="H1513" i="1" s="1"/>
  <c r="D1512" i="1"/>
  <c r="C1512" i="1"/>
  <c r="H1512" i="1" s="1"/>
  <c r="D1511" i="1"/>
  <c r="C1511" i="1"/>
  <c r="H1511" i="1" s="1"/>
  <c r="D1510" i="1"/>
  <c r="C1510" i="1"/>
  <c r="H1510" i="1" s="1"/>
  <c r="D1509" i="1"/>
  <c r="C1509" i="1"/>
  <c r="H1509" i="1" s="1"/>
  <c r="D1508" i="1"/>
  <c r="C1508" i="1"/>
  <c r="H1508" i="1" s="1"/>
  <c r="D1507" i="1"/>
  <c r="C1507" i="1"/>
  <c r="H1507" i="1" s="1"/>
  <c r="D1506" i="1"/>
  <c r="C1506" i="1"/>
  <c r="H1506" i="1" s="1"/>
  <c r="D1505" i="1"/>
  <c r="C1505" i="1"/>
  <c r="H1505" i="1" s="1"/>
  <c r="D1504" i="1"/>
  <c r="C1504" i="1"/>
  <c r="H1504" i="1" s="1"/>
  <c r="D1503" i="1"/>
  <c r="C1503" i="1"/>
  <c r="H1503" i="1" s="1"/>
  <c r="D1502" i="1"/>
  <c r="C1502" i="1"/>
  <c r="H1502" i="1" s="1"/>
  <c r="D1501" i="1"/>
  <c r="C1501" i="1"/>
  <c r="H1501" i="1" s="1"/>
  <c r="D1500" i="1"/>
  <c r="C1500" i="1"/>
  <c r="H1500" i="1" s="1"/>
  <c r="D1499" i="1"/>
  <c r="C1499" i="1"/>
  <c r="H1499" i="1" s="1"/>
  <c r="D1498" i="1"/>
  <c r="C1498" i="1"/>
  <c r="H1498" i="1" s="1"/>
  <c r="D1497" i="1"/>
  <c r="C1497" i="1"/>
  <c r="H1497" i="1" s="1"/>
  <c r="D1496" i="1"/>
  <c r="C1496" i="1"/>
  <c r="H1496" i="1" s="1"/>
  <c r="D1495" i="1"/>
  <c r="C1495" i="1"/>
  <c r="H1495" i="1" s="1"/>
  <c r="D1494" i="1"/>
  <c r="C1494" i="1"/>
  <c r="H1494" i="1" s="1"/>
  <c r="D1493" i="1"/>
  <c r="C1493" i="1"/>
  <c r="H1493" i="1" s="1"/>
  <c r="D1492" i="1"/>
  <c r="C1492" i="1"/>
  <c r="H1492" i="1" s="1"/>
  <c r="D1491" i="1"/>
  <c r="C1491" i="1"/>
  <c r="H1491" i="1" s="1"/>
  <c r="D1490" i="1"/>
  <c r="C1490" i="1"/>
  <c r="H1490" i="1" s="1"/>
  <c r="D1489" i="1"/>
  <c r="C1489" i="1"/>
  <c r="H1489" i="1" s="1"/>
  <c r="D1488" i="1"/>
  <c r="C1488" i="1"/>
  <c r="H1488" i="1" s="1"/>
  <c r="D1487" i="1"/>
  <c r="C1487" i="1"/>
  <c r="H1487" i="1" s="1"/>
  <c r="D1486" i="1"/>
  <c r="C1486" i="1"/>
  <c r="H1486" i="1" s="1"/>
  <c r="D1485" i="1"/>
  <c r="C1485" i="1"/>
  <c r="H1485" i="1" s="1"/>
  <c r="C1484" i="1"/>
  <c r="D1483" i="1"/>
  <c r="C1483" i="1"/>
  <c r="H1483" i="1" s="1"/>
  <c r="D1482" i="1"/>
  <c r="C1482" i="1"/>
  <c r="H1482" i="1" s="1"/>
  <c r="D1481" i="1"/>
  <c r="C1481" i="1"/>
  <c r="H1481" i="1" s="1"/>
  <c r="D1480" i="1"/>
  <c r="C1480" i="1"/>
  <c r="H1480" i="1" s="1"/>
  <c r="D1479" i="1"/>
  <c r="C1479" i="1"/>
  <c r="H1479" i="1" s="1"/>
  <c r="D1478" i="1"/>
  <c r="C1478" i="1"/>
  <c r="H1478" i="1" s="1"/>
  <c r="D1477" i="1"/>
  <c r="C1477" i="1"/>
  <c r="H1477" i="1" s="1"/>
  <c r="D1476" i="1"/>
  <c r="C1476" i="1"/>
  <c r="H1476" i="1" s="1"/>
  <c r="D1475" i="1"/>
  <c r="C1475" i="1"/>
  <c r="H1475" i="1" s="1"/>
  <c r="D1474" i="1"/>
  <c r="C1474" i="1"/>
  <c r="H1474" i="1" s="1"/>
  <c r="D1473" i="1"/>
  <c r="C1473" i="1"/>
  <c r="H1473" i="1" s="1"/>
  <c r="D1472" i="1"/>
  <c r="C1472" i="1"/>
  <c r="H1472" i="1" s="1"/>
  <c r="D1471" i="1"/>
  <c r="C1471" i="1"/>
  <c r="H1471" i="1" s="1"/>
  <c r="D1470" i="1"/>
  <c r="C1470" i="1"/>
  <c r="H1470" i="1" s="1"/>
  <c r="D1469" i="1"/>
  <c r="C1469" i="1"/>
  <c r="H1469" i="1" s="1"/>
  <c r="D1468" i="1"/>
  <c r="C1468" i="1"/>
  <c r="H1468" i="1" s="1"/>
  <c r="D1467" i="1"/>
  <c r="C1467" i="1"/>
  <c r="H1467" i="1" s="1"/>
  <c r="D1466" i="1"/>
  <c r="C1466" i="1"/>
  <c r="H1466" i="1" s="1"/>
  <c r="D1465" i="1"/>
  <c r="C1465" i="1"/>
  <c r="H1465" i="1" s="1"/>
  <c r="D1464" i="1"/>
  <c r="C1464" i="1"/>
  <c r="H1464" i="1" s="1"/>
  <c r="D1463" i="1"/>
  <c r="C1463" i="1"/>
  <c r="H1463" i="1" s="1"/>
  <c r="D1462" i="1"/>
  <c r="C1462" i="1"/>
  <c r="H1462" i="1" s="1"/>
  <c r="D1461" i="1"/>
  <c r="C1461" i="1"/>
  <c r="H1461" i="1" s="1"/>
  <c r="D1460" i="1"/>
  <c r="C1460" i="1"/>
  <c r="H1460" i="1" s="1"/>
  <c r="D1459" i="1"/>
  <c r="C1459" i="1"/>
  <c r="H1459" i="1" s="1"/>
  <c r="D1458" i="1"/>
  <c r="C1458" i="1"/>
  <c r="H1458" i="1" s="1"/>
  <c r="D1457" i="1"/>
  <c r="C1457" i="1"/>
  <c r="H1457" i="1" s="1"/>
  <c r="D1456" i="1"/>
  <c r="C1456" i="1"/>
  <c r="H1456" i="1" s="1"/>
  <c r="D1455" i="1"/>
  <c r="C1455" i="1"/>
  <c r="H1455" i="1" s="1"/>
  <c r="D1454" i="1"/>
  <c r="C1454" i="1"/>
  <c r="H1454" i="1" s="1"/>
  <c r="D1453" i="1"/>
  <c r="C1453" i="1"/>
  <c r="H1453" i="1" s="1"/>
  <c r="D1452" i="1"/>
  <c r="C1452" i="1"/>
  <c r="H1452" i="1" s="1"/>
  <c r="D1451" i="1"/>
  <c r="C1451" i="1"/>
  <c r="H1451" i="1" s="1"/>
  <c r="D1450" i="1"/>
  <c r="C1450" i="1"/>
  <c r="H1450" i="1" s="1"/>
  <c r="D1449" i="1"/>
  <c r="C1449" i="1"/>
  <c r="H1449" i="1" s="1"/>
  <c r="D1448" i="1"/>
  <c r="C1448" i="1"/>
  <c r="H1448" i="1" s="1"/>
  <c r="D1447" i="1"/>
  <c r="C1447" i="1"/>
  <c r="H1447" i="1" s="1"/>
  <c r="D1446" i="1"/>
  <c r="C1446" i="1"/>
  <c r="H1446" i="1" s="1"/>
  <c r="D1445" i="1"/>
  <c r="C1445" i="1"/>
  <c r="H1445" i="1" s="1"/>
  <c r="D1444" i="1"/>
  <c r="C1444" i="1"/>
  <c r="H1444" i="1" s="1"/>
  <c r="D1443" i="1"/>
  <c r="C1443" i="1"/>
  <c r="H1443" i="1" s="1"/>
  <c r="D1442" i="1"/>
  <c r="C1442" i="1"/>
  <c r="H1442" i="1" s="1"/>
  <c r="D1441" i="1"/>
  <c r="C1441" i="1"/>
  <c r="H1441" i="1" s="1"/>
  <c r="D1440" i="1"/>
  <c r="C1440" i="1"/>
  <c r="H1440" i="1" s="1"/>
  <c r="D1439" i="1"/>
  <c r="C1439" i="1"/>
  <c r="H1439" i="1" s="1"/>
  <c r="D1438" i="1"/>
  <c r="C1438" i="1"/>
  <c r="H1438" i="1" s="1"/>
  <c r="D1437" i="1"/>
  <c r="C1437" i="1"/>
  <c r="H1437" i="1" s="1"/>
  <c r="D1436" i="1"/>
  <c r="C1436" i="1"/>
  <c r="H1436" i="1" s="1"/>
  <c r="D1435" i="1"/>
  <c r="C1435" i="1"/>
  <c r="H1435" i="1" s="1"/>
  <c r="D1434" i="1"/>
  <c r="C1434" i="1"/>
  <c r="H1434" i="1" s="1"/>
  <c r="D1433" i="1"/>
  <c r="C1433" i="1"/>
  <c r="H1433" i="1" s="1"/>
  <c r="D1432" i="1"/>
  <c r="C1432" i="1"/>
  <c r="H1432" i="1" s="1"/>
  <c r="D1431" i="1"/>
  <c r="C1431" i="1"/>
  <c r="H1431" i="1" s="1"/>
  <c r="D1429" i="1"/>
  <c r="C1429" i="1"/>
  <c r="H1429" i="1" s="1"/>
  <c r="D1428" i="1"/>
  <c r="C1428" i="1"/>
  <c r="H1428" i="1" s="1"/>
  <c r="D1427" i="1"/>
  <c r="C1427" i="1"/>
  <c r="H1427" i="1" s="1"/>
  <c r="D1426" i="1"/>
  <c r="C1426" i="1"/>
  <c r="H1426" i="1" s="1"/>
  <c r="D1425" i="1"/>
  <c r="C1425" i="1"/>
  <c r="H1425" i="1" s="1"/>
  <c r="D1424" i="1"/>
  <c r="C1424" i="1"/>
  <c r="H1424" i="1" s="1"/>
  <c r="D1423" i="1"/>
  <c r="C1423" i="1"/>
  <c r="H1423" i="1" s="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D1410" i="1"/>
  <c r="C1410" i="1"/>
  <c r="D1409" i="1"/>
  <c r="C1409" i="1"/>
  <c r="D1408" i="1"/>
  <c r="C1408" i="1"/>
  <c r="D1407" i="1"/>
  <c r="C1407" i="1"/>
  <c r="D1406" i="1"/>
  <c r="C1406" i="1"/>
  <c r="H1405" i="1"/>
  <c r="D1405" i="1"/>
  <c r="C1405" i="1"/>
  <c r="G1405" i="1" s="1"/>
  <c r="D1404" i="1"/>
  <c r="C1404" i="1"/>
  <c r="D1403" i="1"/>
  <c r="C1403" i="1"/>
  <c r="G1403" i="1" s="1"/>
  <c r="H1402" i="1"/>
  <c r="D1402" i="1"/>
  <c r="C1402" i="1"/>
  <c r="G1402" i="1" s="1"/>
  <c r="H1401" i="1"/>
  <c r="D1401" i="1"/>
  <c r="C1401" i="1"/>
  <c r="G1401" i="1" s="1"/>
  <c r="D1400" i="1"/>
  <c r="D1399" i="1"/>
  <c r="C1399" i="1"/>
  <c r="G1399" i="1" s="1"/>
  <c r="H1398" i="1"/>
  <c r="D1398" i="1"/>
  <c r="C1398" i="1"/>
  <c r="G1398" i="1" s="1"/>
  <c r="H1397" i="1"/>
  <c r="D1397" i="1"/>
  <c r="C1397" i="1"/>
  <c r="G1397" i="1" s="1"/>
  <c r="D1396" i="1"/>
  <c r="C1396" i="1"/>
  <c r="D1395" i="1"/>
  <c r="C1395" i="1"/>
  <c r="H1394" i="1"/>
  <c r="D1394" i="1"/>
  <c r="C1394" i="1"/>
  <c r="G1394" i="1" s="1"/>
  <c r="D1393" i="1"/>
  <c r="H1393" i="1" s="1"/>
  <c r="C1393" i="1"/>
  <c r="D1392" i="1"/>
  <c r="C1392" i="1"/>
  <c r="D1391" i="1"/>
  <c r="C1391" i="1"/>
  <c r="H1390" i="1"/>
  <c r="D1390" i="1"/>
  <c r="C1390" i="1"/>
  <c r="G1390" i="1" s="1"/>
  <c r="D1389" i="1"/>
  <c r="H1389" i="1" s="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D1257" i="1"/>
  <c r="C1257" i="1"/>
  <c r="D1256" i="1"/>
  <c r="C1256" i="1"/>
  <c r="D1255" i="1"/>
  <c r="C1255" i="1"/>
  <c r="D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G1229" i="1" s="1"/>
  <c r="C1229" i="1"/>
  <c r="D1228" i="1"/>
  <c r="G1228" i="1" s="1"/>
  <c r="C1228" i="1"/>
  <c r="D1227" i="1"/>
  <c r="G1227" i="1" s="1"/>
  <c r="C1227" i="1"/>
  <c r="H1226" i="1"/>
  <c r="D1226" i="1"/>
  <c r="G1226" i="1" s="1"/>
  <c r="C1226" i="1"/>
  <c r="D1225" i="1"/>
  <c r="G1225" i="1" s="1"/>
  <c r="C1225" i="1"/>
  <c r="D1224" i="1"/>
  <c r="G1224" i="1" s="1"/>
  <c r="C1224" i="1"/>
  <c r="D1223" i="1"/>
  <c r="H1223" i="1" s="1"/>
  <c r="C1223" i="1"/>
  <c r="D1222" i="1"/>
  <c r="H1221" i="1"/>
  <c r="D1221" i="1"/>
  <c r="G1221" i="1" s="1"/>
  <c r="C1221" i="1"/>
  <c r="H1220" i="1"/>
  <c r="D1220" i="1"/>
  <c r="G1220" i="1" s="1"/>
  <c r="C1220" i="1"/>
  <c r="H1219" i="1"/>
  <c r="D1219" i="1"/>
  <c r="G1219" i="1" s="1"/>
  <c r="C1219" i="1"/>
  <c r="H1218" i="1"/>
  <c r="D1218" i="1"/>
  <c r="G1218" i="1" s="1"/>
  <c r="C1218" i="1"/>
  <c r="H1217" i="1"/>
  <c r="D1217" i="1"/>
  <c r="G1217" i="1" s="1"/>
  <c r="C1217" i="1"/>
  <c r="H1216" i="1"/>
  <c r="D1216" i="1"/>
  <c r="G1216" i="1" s="1"/>
  <c r="C1216" i="1"/>
  <c r="H1215" i="1"/>
  <c r="D1215" i="1"/>
  <c r="G1215" i="1" s="1"/>
  <c r="C1215" i="1"/>
  <c r="H1214" i="1"/>
  <c r="D1214" i="1"/>
  <c r="G1214" i="1" s="1"/>
  <c r="C1214" i="1"/>
  <c r="H1213" i="1"/>
  <c r="D1213" i="1"/>
  <c r="G1213" i="1" s="1"/>
  <c r="C1213" i="1"/>
  <c r="H1212" i="1"/>
  <c r="D1212" i="1"/>
  <c r="G1212" i="1" s="1"/>
  <c r="C1212" i="1"/>
  <c r="H1211" i="1"/>
  <c r="D1211" i="1"/>
  <c r="G1211" i="1" s="1"/>
  <c r="C1211" i="1"/>
  <c r="H1210" i="1"/>
  <c r="D1210" i="1"/>
  <c r="G1210" i="1" s="1"/>
  <c r="C1210" i="1"/>
  <c r="H1209" i="1"/>
  <c r="D1209" i="1"/>
  <c r="G1209" i="1" s="1"/>
  <c r="C1209" i="1"/>
  <c r="H1208" i="1"/>
  <c r="D1208" i="1"/>
  <c r="G1208" i="1" s="1"/>
  <c r="C1208" i="1"/>
  <c r="H1207" i="1"/>
  <c r="D1207" i="1"/>
  <c r="G1207" i="1" s="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D1178" i="1"/>
  <c r="H1178" i="1" s="1"/>
  <c r="C1178" i="1"/>
  <c r="D1177" i="1"/>
  <c r="H1177" i="1" s="1"/>
  <c r="C1177" i="1"/>
  <c r="D1176" i="1"/>
  <c r="H1176" i="1" s="1"/>
  <c r="C1176" i="1"/>
  <c r="D1175" i="1"/>
  <c r="H1175" i="1" s="1"/>
  <c r="C1175" i="1"/>
  <c r="D1174" i="1"/>
  <c r="H1174" i="1" s="1"/>
  <c r="C1174" i="1"/>
  <c r="D1173" i="1"/>
  <c r="H1173" i="1" s="1"/>
  <c r="C1173" i="1"/>
  <c r="D1172" i="1"/>
  <c r="H1172" i="1" s="1"/>
  <c r="C1172" i="1"/>
  <c r="D1171" i="1"/>
  <c r="H1171" i="1" s="1"/>
  <c r="C1171" i="1"/>
  <c r="D1170" i="1"/>
  <c r="H1170" i="1" s="1"/>
  <c r="C1170" i="1"/>
  <c r="D1169" i="1"/>
  <c r="H1169" i="1" s="1"/>
  <c r="C1169" i="1"/>
  <c r="D1168" i="1"/>
  <c r="H1168" i="1" s="1"/>
  <c r="C1168" i="1"/>
  <c r="D1167" i="1"/>
  <c r="H1167" i="1" s="1"/>
  <c r="C1167" i="1"/>
  <c r="D1166" i="1"/>
  <c r="H1166" i="1" s="1"/>
  <c r="C1166" i="1"/>
  <c r="D1165" i="1"/>
  <c r="H1165" i="1" s="1"/>
  <c r="C1165" i="1"/>
  <c r="D1164" i="1"/>
  <c r="H1164" i="1" s="1"/>
  <c r="C1164" i="1"/>
  <c r="D1163" i="1"/>
  <c r="H1163" i="1" s="1"/>
  <c r="C1163" i="1"/>
  <c r="D1162" i="1"/>
  <c r="H1162" i="1" s="1"/>
  <c r="C1162" i="1"/>
  <c r="D1161" i="1"/>
  <c r="H1161" i="1" s="1"/>
  <c r="C1161" i="1"/>
  <c r="D1160" i="1"/>
  <c r="H1160" i="1" s="1"/>
  <c r="C1160" i="1"/>
  <c r="D1159" i="1"/>
  <c r="H1159" i="1" s="1"/>
  <c r="C1159" i="1"/>
  <c r="D1158" i="1"/>
  <c r="H1158" i="1" s="1"/>
  <c r="C1158" i="1"/>
  <c r="D1157" i="1"/>
  <c r="H1157" i="1" s="1"/>
  <c r="C1157" i="1"/>
  <c r="D1156" i="1"/>
  <c r="H1156" i="1" s="1"/>
  <c r="C1156" i="1"/>
  <c r="D1155" i="1"/>
  <c r="H1155" i="1" s="1"/>
  <c r="C1155" i="1"/>
  <c r="D1154" i="1"/>
  <c r="H1154" i="1" s="1"/>
  <c r="C1154" i="1"/>
  <c r="D1153" i="1"/>
  <c r="H1153" i="1" s="1"/>
  <c r="C1153" i="1"/>
  <c r="C1152" i="1"/>
  <c r="D1151" i="1"/>
  <c r="H1151" i="1" s="1"/>
  <c r="C1151" i="1"/>
  <c r="D1150" i="1"/>
  <c r="H1150" i="1" s="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G868" i="1" s="1"/>
  <c r="C868" i="1"/>
  <c r="D867" i="1"/>
  <c r="C867" i="1"/>
  <c r="H867" i="1" s="1"/>
  <c r="D866" i="1"/>
  <c r="C866" i="1"/>
  <c r="H866" i="1" s="1"/>
  <c r="H865" i="1"/>
  <c r="D865" i="1"/>
  <c r="C865" i="1"/>
  <c r="G865" i="1" s="1"/>
  <c r="H864" i="1"/>
  <c r="D864" i="1"/>
  <c r="C864" i="1"/>
  <c r="G864" i="1" s="1"/>
  <c r="H863" i="1"/>
  <c r="D863" i="1"/>
  <c r="C863" i="1"/>
  <c r="G863" i="1" s="1"/>
  <c r="H862" i="1"/>
  <c r="D862" i="1"/>
  <c r="C862" i="1"/>
  <c r="G862" i="1" s="1"/>
  <c r="H861" i="1"/>
  <c r="D861" i="1"/>
  <c r="C861" i="1"/>
  <c r="G861" i="1" s="1"/>
  <c r="H860" i="1"/>
  <c r="D860" i="1"/>
  <c r="C860" i="1"/>
  <c r="G860" i="1" s="1"/>
  <c r="H859" i="1"/>
  <c r="D859" i="1"/>
  <c r="C859" i="1"/>
  <c r="G859" i="1" s="1"/>
  <c r="H858" i="1"/>
  <c r="D858" i="1"/>
  <c r="C858" i="1"/>
  <c r="G858" i="1" s="1"/>
  <c r="H857" i="1"/>
  <c r="D857" i="1"/>
  <c r="C857" i="1"/>
  <c r="G857" i="1" s="1"/>
  <c r="H856" i="1"/>
  <c r="D856" i="1"/>
  <c r="C856" i="1"/>
  <c r="G856" i="1" s="1"/>
  <c r="H855" i="1"/>
  <c r="D855" i="1"/>
  <c r="C855" i="1"/>
  <c r="G855" i="1" s="1"/>
  <c r="H854" i="1"/>
  <c r="D854" i="1"/>
  <c r="C854" i="1"/>
  <c r="G854" i="1" s="1"/>
  <c r="H853" i="1"/>
  <c r="D853" i="1"/>
  <c r="C853" i="1"/>
  <c r="G853" i="1" s="1"/>
  <c r="H852" i="1"/>
  <c r="D852" i="1"/>
  <c r="C852" i="1"/>
  <c r="G852" i="1" s="1"/>
  <c r="H851" i="1"/>
  <c r="D851" i="1"/>
  <c r="C851" i="1"/>
  <c r="G851" i="1" s="1"/>
  <c r="H850" i="1"/>
  <c r="D850" i="1"/>
  <c r="C850" i="1"/>
  <c r="G850" i="1" s="1"/>
  <c r="H849" i="1"/>
  <c r="D849" i="1"/>
  <c r="C849" i="1"/>
  <c r="G849" i="1" s="1"/>
  <c r="H848" i="1"/>
  <c r="D848" i="1"/>
  <c r="C848" i="1"/>
  <c r="G848" i="1" s="1"/>
  <c r="H847" i="1"/>
  <c r="D847" i="1"/>
  <c r="C847" i="1"/>
  <c r="G847" i="1" s="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D735" i="1"/>
  <c r="G735" i="1" s="1"/>
  <c r="C735" i="1"/>
  <c r="H734" i="1"/>
  <c r="G734" i="1"/>
  <c r="D734" i="1"/>
  <c r="C734" i="1"/>
  <c r="H733" i="1"/>
  <c r="G733" i="1"/>
  <c r="D733" i="1"/>
  <c r="C733" i="1"/>
  <c r="H732" i="1"/>
  <c r="G732" i="1"/>
  <c r="D732" i="1"/>
  <c r="C732" i="1"/>
  <c r="D731" i="1"/>
  <c r="H731" i="1" s="1"/>
  <c r="C731" i="1"/>
  <c r="H730" i="1"/>
  <c r="G730" i="1"/>
  <c r="D730" i="1"/>
  <c r="C730" i="1"/>
  <c r="G729" i="1"/>
  <c r="D729" i="1"/>
  <c r="H729" i="1" s="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D717" i="1"/>
  <c r="H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D677" i="1"/>
  <c r="G677" i="1" s="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H652" i="1"/>
  <c r="G652" i="1"/>
  <c r="D652" i="1"/>
  <c r="C652" i="1"/>
  <c r="H651" i="1"/>
  <c r="D651" i="1"/>
  <c r="G651" i="1" s="1"/>
  <c r="C651" i="1"/>
  <c r="H650" i="1"/>
  <c r="G650" i="1"/>
  <c r="D650" i="1"/>
  <c r="C650" i="1"/>
  <c r="C649" i="1"/>
  <c r="D648" i="1"/>
  <c r="G648" i="1" s="1"/>
  <c r="C648" i="1"/>
  <c r="D647" i="1"/>
  <c r="H647" i="1" s="1"/>
  <c r="C647" i="1"/>
  <c r="H646" i="1"/>
  <c r="G646" i="1"/>
  <c r="D646" i="1"/>
  <c r="C646" i="1"/>
  <c r="D645" i="1"/>
  <c r="G645" i="1" s="1"/>
  <c r="C645" i="1"/>
  <c r="C642" i="1"/>
  <c r="C641" i="1"/>
  <c r="D636" i="1"/>
  <c r="H636" i="1" s="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4" i="1"/>
  <c r="H423" i="1"/>
  <c r="D423" i="1"/>
  <c r="G423" i="1" s="1"/>
  <c r="C423" i="1"/>
  <c r="G422" i="1"/>
  <c r="D422" i="1"/>
  <c r="H422" i="1" s="1"/>
  <c r="C422" i="1"/>
  <c r="D421" i="1"/>
  <c r="H421" i="1" s="1"/>
  <c r="C421" i="1"/>
  <c r="H416" i="1"/>
  <c r="G416" i="1"/>
  <c r="D416" i="1"/>
  <c r="C416" i="1"/>
  <c r="D415" i="1"/>
  <c r="H415" i="1" s="1"/>
  <c r="C415" i="1"/>
  <c r="H414" i="1"/>
  <c r="D414" i="1"/>
  <c r="G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D389" i="1"/>
  <c r="H389" i="1" s="1"/>
  <c r="C389" i="1"/>
  <c r="D388" i="1"/>
  <c r="H388" i="1" s="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D379" i="1"/>
  <c r="G379" i="1" s="1"/>
  <c r="C379" i="1"/>
  <c r="H378" i="1"/>
  <c r="G378" i="1"/>
  <c r="D378" i="1"/>
  <c r="C378" i="1"/>
  <c r="H377" i="1"/>
  <c r="G377" i="1"/>
  <c r="D377" i="1"/>
  <c r="C377" i="1"/>
  <c r="H376" i="1"/>
  <c r="G376" i="1"/>
  <c r="D376" i="1"/>
  <c r="C376" i="1"/>
  <c r="H375" i="1"/>
  <c r="D375" i="1"/>
  <c r="G375" i="1" s="1"/>
  <c r="C375" i="1"/>
  <c r="D374" i="1"/>
  <c r="G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3" i="1"/>
  <c r="H302" i="1"/>
  <c r="D302" i="1"/>
  <c r="G302" i="1" s="1"/>
  <c r="C302" i="1"/>
  <c r="H301" i="1"/>
  <c r="G301" i="1"/>
  <c r="D301" i="1"/>
  <c r="C301" i="1"/>
  <c r="D300" i="1"/>
  <c r="G300" i="1" s="1"/>
  <c r="C300" i="1"/>
  <c r="D299" i="1"/>
  <c r="G299" i="1" s="1"/>
  <c r="C299" i="1"/>
  <c r="H298" i="1"/>
  <c r="D298" i="1"/>
  <c r="G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D197" i="1"/>
  <c r="G197" i="1" s="1"/>
  <c r="C197" i="1"/>
  <c r="H196" i="1"/>
  <c r="G196" i="1"/>
  <c r="D196" i="1"/>
  <c r="C196" i="1"/>
  <c r="H195" i="1"/>
  <c r="D195" i="1"/>
  <c r="G195" i="1" s="1"/>
  <c r="C195" i="1"/>
  <c r="D194" i="1"/>
  <c r="H194" i="1" s="1"/>
  <c r="C194" i="1"/>
  <c r="H193" i="1"/>
  <c r="D193" i="1"/>
  <c r="G193" i="1" s="1"/>
  <c r="C193" i="1"/>
  <c r="H192" i="1"/>
  <c r="D192" i="1"/>
  <c r="G192" i="1" s="1"/>
  <c r="C192" i="1"/>
  <c r="H191" i="1"/>
  <c r="G191" i="1"/>
  <c r="D191" i="1"/>
  <c r="C191" i="1"/>
  <c r="D190" i="1"/>
  <c r="G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D182" i="1"/>
  <c r="G182" i="1" s="1"/>
  <c r="C182" i="1"/>
  <c r="H181" i="1"/>
  <c r="G181" i="1"/>
  <c r="D181" i="1"/>
  <c r="C181" i="1"/>
  <c r="H180" i="1"/>
  <c r="G180" i="1"/>
  <c r="D180" i="1"/>
  <c r="C180" i="1"/>
  <c r="D179" i="1"/>
  <c r="H179" i="1" s="1"/>
  <c r="C179" i="1"/>
  <c r="H178" i="1"/>
  <c r="D178" i="1"/>
  <c r="G178" i="1" s="1"/>
  <c r="C178" i="1"/>
  <c r="H177" i="1"/>
  <c r="G177" i="1"/>
  <c r="D177" i="1"/>
  <c r="C177" i="1"/>
  <c r="H176" i="1"/>
  <c r="D176" i="1"/>
  <c r="G176" i="1" s="1"/>
  <c r="C176" i="1"/>
  <c r="H175" i="1"/>
  <c r="G175" i="1"/>
  <c r="D175" i="1"/>
  <c r="C175" i="1"/>
  <c r="C174" i="1"/>
  <c r="H173" i="1"/>
  <c r="D173" i="1"/>
  <c r="G173" i="1" s="1"/>
  <c r="C173" i="1"/>
  <c r="H172" i="1"/>
  <c r="G172" i="1"/>
  <c r="D172" i="1"/>
  <c r="C172" i="1"/>
  <c r="H171" i="1"/>
  <c r="D171" i="1"/>
  <c r="G171" i="1" s="1"/>
  <c r="C171" i="1"/>
  <c r="H170" i="1"/>
  <c r="D170" i="1"/>
  <c r="G170" i="1" s="1"/>
  <c r="C170" i="1"/>
  <c r="H169" i="1"/>
  <c r="D169" i="1"/>
  <c r="G169" i="1" s="1"/>
  <c r="C169" i="1"/>
  <c r="H168" i="1"/>
  <c r="D168" i="1"/>
  <c r="G168" i="1" s="1"/>
  <c r="C168" i="1"/>
  <c r="H167" i="1"/>
  <c r="D167" i="1"/>
  <c r="G167" i="1" s="1"/>
  <c r="C167" i="1"/>
  <c r="D166" i="1"/>
  <c r="G166" i="1" s="1"/>
  <c r="C166" i="1"/>
  <c r="H165" i="1"/>
  <c r="G165" i="1"/>
  <c r="D165" i="1"/>
  <c r="C165" i="1"/>
  <c r="H164" i="1"/>
  <c r="D164" i="1"/>
  <c r="G164" i="1" s="1"/>
  <c r="C164" i="1"/>
  <c r="H163" i="1"/>
  <c r="G163" i="1"/>
  <c r="D163" i="1"/>
  <c r="C163" i="1"/>
  <c r="H162" i="1"/>
  <c r="G162" i="1"/>
  <c r="D162" i="1"/>
  <c r="C162" i="1"/>
  <c r="H161" i="1"/>
  <c r="D161" i="1"/>
  <c r="G161" i="1" s="1"/>
  <c r="C161" i="1"/>
  <c r="C160" i="1"/>
  <c r="H159" i="1"/>
  <c r="G159" i="1"/>
  <c r="D159" i="1"/>
  <c r="C159" i="1"/>
  <c r="D158" i="1"/>
  <c r="G158" i="1" s="1"/>
  <c r="C158" i="1"/>
  <c r="H157" i="1"/>
  <c r="G157" i="1"/>
  <c r="D157" i="1"/>
  <c r="C157" i="1"/>
  <c r="D156" i="1"/>
  <c r="G156" i="1" s="1"/>
  <c r="C156" i="1"/>
  <c r="H155" i="1"/>
  <c r="G155" i="1"/>
  <c r="D155" i="1"/>
  <c r="C155" i="1"/>
  <c r="H154" i="1"/>
  <c r="D154" i="1"/>
  <c r="G154" i="1" s="1"/>
  <c r="C154" i="1"/>
  <c r="H153" i="1"/>
  <c r="D153" i="1"/>
  <c r="G153" i="1" s="1"/>
  <c r="C153" i="1"/>
  <c r="H152" i="1"/>
  <c r="G152" i="1"/>
  <c r="D152" i="1"/>
  <c r="C152" i="1"/>
  <c r="H151" i="1"/>
  <c r="D151" i="1"/>
  <c r="G151" i="1" s="1"/>
  <c r="C151" i="1"/>
  <c r="D150" i="1"/>
  <c r="G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D133" i="1"/>
  <c r="H133" i="1" s="1"/>
  <c r="C133" i="1"/>
  <c r="H132" i="1"/>
  <c r="G132" i="1"/>
  <c r="D132" i="1"/>
  <c r="C132" i="1"/>
  <c r="D131" i="1"/>
  <c r="H131" i="1" s="1"/>
  <c r="C131" i="1"/>
  <c r="H129" i="1"/>
  <c r="G129" i="1"/>
  <c r="D129" i="1"/>
  <c r="C129" i="1"/>
  <c r="H128" i="1"/>
  <c r="G128" i="1"/>
  <c r="D128" i="1"/>
  <c r="C128" i="1"/>
  <c r="H127" i="1"/>
  <c r="D127" i="1"/>
  <c r="G127" i="1" s="1"/>
  <c r="C127" i="1"/>
  <c r="H126" i="1"/>
  <c r="D126" i="1"/>
  <c r="G126" i="1" s="1"/>
  <c r="C126" i="1"/>
  <c r="H125" i="1"/>
  <c r="G125" i="1"/>
  <c r="D125" i="1"/>
  <c r="C125" i="1"/>
  <c r="H124" i="1"/>
  <c r="D124" i="1"/>
  <c r="G124" i="1" s="1"/>
  <c r="C124" i="1"/>
  <c r="H123" i="1"/>
  <c r="G123" i="1"/>
  <c r="D123" i="1"/>
  <c r="C123" i="1"/>
  <c r="H122" i="1"/>
  <c r="D122" i="1"/>
  <c r="G122" i="1" s="1"/>
  <c r="C122" i="1"/>
  <c r="D121" i="1"/>
  <c r="G121" i="1" s="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G113" i="1" s="1"/>
  <c r="C113" i="1"/>
  <c r="H112" i="1"/>
  <c r="G112" i="1"/>
  <c r="D112" i="1"/>
  <c r="C112" i="1"/>
  <c r="H111" i="1"/>
  <c r="G111" i="1"/>
  <c r="D111" i="1"/>
  <c r="C111" i="1"/>
  <c r="H110" i="1"/>
  <c r="G110" i="1"/>
  <c r="D110" i="1"/>
  <c r="C110" i="1"/>
  <c r="H109" i="1"/>
  <c r="G109" i="1"/>
  <c r="D109" i="1"/>
  <c r="C109" i="1"/>
  <c r="D108" i="1"/>
  <c r="G108" i="1" s="1"/>
  <c r="C108" i="1"/>
  <c r="H107" i="1"/>
  <c r="G107" i="1"/>
  <c r="D107" i="1"/>
  <c r="C107" i="1"/>
  <c r="H106" i="1"/>
  <c r="G106" i="1"/>
  <c r="D106" i="1"/>
  <c r="C106" i="1"/>
  <c r="H105" i="1"/>
  <c r="G105" i="1"/>
  <c r="D105" i="1"/>
  <c r="C105" i="1"/>
  <c r="H104" i="1"/>
  <c r="G104" i="1"/>
  <c r="D104" i="1"/>
  <c r="C104" i="1"/>
  <c r="H103" i="1"/>
  <c r="G103" i="1"/>
  <c r="D103" i="1"/>
  <c r="C103" i="1"/>
  <c r="D102" i="1"/>
  <c r="G102" i="1" s="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H79" i="1"/>
  <c r="D79" i="1"/>
  <c r="G79" i="1" s="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H65" i="1" s="1"/>
  <c r="C65"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37" i="9" l="1"/>
  <c r="B37" i="9" s="1"/>
  <c r="E319" i="9"/>
  <c r="B319" i="9" s="1"/>
  <c r="E321" i="9"/>
  <c r="E323" i="9"/>
  <c r="B323" i="9" s="1"/>
  <c r="G1600" i="1"/>
  <c r="G1680" i="1"/>
  <c r="G1604" i="1"/>
  <c r="G1612" i="1"/>
  <c r="H1601" i="1"/>
  <c r="H1605" i="1"/>
  <c r="H1593" i="1"/>
  <c r="H1584" i="1"/>
  <c r="G731" i="1"/>
  <c r="E81" i="9"/>
  <c r="B81" i="9" s="1"/>
  <c r="G717" i="1"/>
  <c r="G653" i="1"/>
  <c r="E26" i="9"/>
  <c r="B26" i="9" s="1"/>
  <c r="E296" i="9"/>
  <c r="B296" i="9" s="1"/>
  <c r="H648" i="1"/>
  <c r="G647" i="1"/>
  <c r="G649" i="1"/>
  <c r="F393" i="4"/>
  <c r="G388" i="1"/>
  <c r="G389" i="1"/>
  <c r="H374" i="1"/>
  <c r="F244" i="9"/>
  <c r="B244" i="9" s="1"/>
  <c r="G194" i="1"/>
  <c r="F194" i="4"/>
  <c r="H190" i="1"/>
  <c r="B242" i="9"/>
  <c r="E55" i="9"/>
  <c r="B55" i="9" s="1"/>
  <c r="F240" i="9"/>
  <c r="B240" i="9" s="1"/>
  <c r="E51" i="9"/>
  <c r="B51" i="9" s="1"/>
  <c r="H174" i="1"/>
  <c r="G174" i="1"/>
  <c r="G179" i="1"/>
  <c r="E50" i="9"/>
  <c r="B50" i="9" s="1"/>
  <c r="F178" i="4"/>
  <c r="H166" i="1"/>
  <c r="E164" i="4"/>
  <c r="D160" i="1" s="1"/>
  <c r="G160" i="1" s="1"/>
  <c r="F170" i="4"/>
  <c r="H156" i="1"/>
  <c r="H158" i="1"/>
  <c r="E153" i="4"/>
  <c r="D149" i="1" s="1"/>
  <c r="G149" i="1" s="1"/>
  <c r="H149" i="1"/>
  <c r="H150" i="1"/>
  <c r="F154" i="4"/>
  <c r="H121" i="1"/>
  <c r="G131" i="1"/>
  <c r="G133" i="1"/>
  <c r="F135" i="4"/>
  <c r="F126" i="4"/>
  <c r="H102" i="1"/>
  <c r="H108" i="1"/>
  <c r="H113" i="1"/>
  <c r="F236" i="9"/>
  <c r="B236" i="9" s="1"/>
  <c r="F106" i="4"/>
  <c r="E46" i="9"/>
  <c r="B46" i="9" s="1"/>
  <c r="G78" i="1"/>
  <c r="H78" i="1"/>
  <c r="F82" i="4"/>
  <c r="G64" i="1"/>
  <c r="G65" i="1"/>
  <c r="E34" i="9"/>
  <c r="B34" i="9" s="1"/>
  <c r="H645" i="1"/>
  <c r="G636" i="1"/>
  <c r="G415" i="1"/>
  <c r="H300" i="1"/>
  <c r="H299" i="1"/>
  <c r="G421" i="1"/>
  <c r="E647" i="4"/>
  <c r="D641" i="1" s="1"/>
  <c r="E648" i="4"/>
  <c r="D642" i="1" s="1"/>
  <c r="E294" i="9"/>
  <c r="B294" i="9" s="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984" i="1"/>
  <c r="G984" i="1"/>
  <c r="H986" i="1"/>
  <c r="G986" i="1"/>
  <c r="H988" i="1"/>
  <c r="G988" i="1"/>
  <c r="H990" i="1"/>
  <c r="G990" i="1"/>
  <c r="H992" i="1"/>
  <c r="G992" i="1"/>
  <c r="H994" i="1"/>
  <c r="G994" i="1"/>
  <c r="H996" i="1"/>
  <c r="G996" i="1"/>
  <c r="H998" i="1"/>
  <c r="G998" i="1"/>
  <c r="H1000" i="1"/>
  <c r="G1000" i="1"/>
  <c r="H1002" i="1"/>
  <c r="G1002" i="1"/>
  <c r="H1004" i="1"/>
  <c r="G1004" i="1"/>
  <c r="H1006" i="1"/>
  <c r="G1006" i="1"/>
  <c r="H1008" i="1"/>
  <c r="G1008" i="1"/>
  <c r="H1010" i="1"/>
  <c r="G1010" i="1"/>
  <c r="H1012" i="1"/>
  <c r="G1012" i="1"/>
  <c r="H1014" i="1"/>
  <c r="G1014" i="1"/>
  <c r="H1016" i="1"/>
  <c r="G1016"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H1046" i="1"/>
  <c r="G1046" i="1"/>
  <c r="H1048" i="1"/>
  <c r="G1048" i="1"/>
  <c r="H1050" i="1"/>
  <c r="G1050" i="1"/>
  <c r="H1052" i="1"/>
  <c r="G1052" i="1"/>
  <c r="H1054" i="1"/>
  <c r="G1054" i="1"/>
  <c r="H1056" i="1"/>
  <c r="G1056" i="1"/>
  <c r="H1058" i="1"/>
  <c r="G1058" i="1"/>
  <c r="H1060" i="1"/>
  <c r="G1060" i="1"/>
  <c r="H1062" i="1"/>
  <c r="G1062" i="1"/>
  <c r="H1064" i="1"/>
  <c r="G1064" i="1"/>
  <c r="H1066" i="1"/>
  <c r="G1066" i="1"/>
  <c r="H1068" i="1"/>
  <c r="G1068" i="1"/>
  <c r="H1070" i="1"/>
  <c r="G1070" i="1"/>
  <c r="H1072" i="1"/>
  <c r="G1072" i="1"/>
  <c r="H1077" i="1"/>
  <c r="G1077" i="1"/>
  <c r="H1079" i="1"/>
  <c r="G1079" i="1"/>
  <c r="H1081" i="1"/>
  <c r="G1081" i="1"/>
  <c r="H1083" i="1"/>
  <c r="G1083" i="1"/>
  <c r="H1085" i="1"/>
  <c r="G1085" i="1"/>
  <c r="H1087" i="1"/>
  <c r="G1087" i="1"/>
  <c r="H1089" i="1"/>
  <c r="G1089" i="1"/>
  <c r="H1091" i="1"/>
  <c r="G1091"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85" i="1"/>
  <c r="G985" i="1"/>
  <c r="H987" i="1"/>
  <c r="G987" i="1"/>
  <c r="H989" i="1"/>
  <c r="G989" i="1"/>
  <c r="H991" i="1"/>
  <c r="G991" i="1"/>
  <c r="H993" i="1"/>
  <c r="G993" i="1"/>
  <c r="H995" i="1"/>
  <c r="G995" i="1"/>
  <c r="H997" i="1"/>
  <c r="G997" i="1"/>
  <c r="H999" i="1"/>
  <c r="G999" i="1"/>
  <c r="H1001" i="1"/>
  <c r="G1001" i="1"/>
  <c r="H1003" i="1"/>
  <c r="G1003" i="1"/>
  <c r="H1005" i="1"/>
  <c r="G1005" i="1"/>
  <c r="H1007" i="1"/>
  <c r="G1007" i="1"/>
  <c r="H1009" i="1"/>
  <c r="G1009" i="1"/>
  <c r="H1013" i="1"/>
  <c r="G1013" i="1"/>
  <c r="H1015" i="1"/>
  <c r="G1015" i="1"/>
  <c r="H1017" i="1"/>
  <c r="G1017"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3" i="1"/>
  <c r="G1043" i="1"/>
  <c r="H1045" i="1"/>
  <c r="G1045" i="1"/>
  <c r="H1047" i="1"/>
  <c r="G1047" i="1"/>
  <c r="H1049" i="1"/>
  <c r="G1049" i="1"/>
  <c r="H1051" i="1"/>
  <c r="G1051" i="1"/>
  <c r="H1053" i="1"/>
  <c r="G1053" i="1"/>
  <c r="H1055" i="1"/>
  <c r="G1055" i="1"/>
  <c r="H1057" i="1"/>
  <c r="G1057" i="1"/>
  <c r="H1059" i="1"/>
  <c r="G1059" i="1"/>
  <c r="H1061" i="1"/>
  <c r="G1061" i="1"/>
  <c r="H1063" i="1"/>
  <c r="G1063" i="1"/>
  <c r="H1065" i="1"/>
  <c r="G1065" i="1"/>
  <c r="H1067" i="1"/>
  <c r="G1067" i="1"/>
  <c r="H1069" i="1"/>
  <c r="G1069" i="1"/>
  <c r="H1071" i="1"/>
  <c r="G1071" i="1"/>
  <c r="H1073" i="1"/>
  <c r="G1073" i="1"/>
  <c r="G866" i="1"/>
  <c r="H868" i="1"/>
  <c r="H1076" i="1"/>
  <c r="G1076" i="1"/>
  <c r="H1078" i="1"/>
  <c r="G1078" i="1"/>
  <c r="H1080" i="1"/>
  <c r="G1080" i="1"/>
  <c r="H1082" i="1"/>
  <c r="G1082" i="1"/>
  <c r="H1084" i="1"/>
  <c r="G1084" i="1"/>
  <c r="H1086" i="1"/>
  <c r="G1086" i="1"/>
  <c r="H1088" i="1"/>
  <c r="G1088" i="1"/>
  <c r="H1090" i="1"/>
  <c r="G1090" i="1"/>
  <c r="H1092" i="1"/>
  <c r="G1092" i="1"/>
  <c r="H1094" i="1"/>
  <c r="G1094" i="1"/>
  <c r="H1096" i="1"/>
  <c r="G1096" i="1"/>
  <c r="H1098" i="1"/>
  <c r="G1098" i="1"/>
  <c r="H1100" i="1"/>
  <c r="G1100" i="1"/>
  <c r="H1102" i="1"/>
  <c r="G1102" i="1"/>
  <c r="H1104" i="1"/>
  <c r="G1104" i="1"/>
  <c r="H1106" i="1"/>
  <c r="G1106" i="1"/>
  <c r="H1108" i="1"/>
  <c r="G1108" i="1"/>
  <c r="H1110" i="1"/>
  <c r="G1110" i="1"/>
  <c r="H1112" i="1"/>
  <c r="G1112" i="1"/>
  <c r="H1114" i="1"/>
  <c r="G1114" i="1"/>
  <c r="H1116" i="1"/>
  <c r="G1116" i="1"/>
  <c r="H1118" i="1"/>
  <c r="G1118" i="1"/>
  <c r="H1120" i="1"/>
  <c r="G1120" i="1"/>
  <c r="H1122" i="1"/>
  <c r="G1122" i="1"/>
  <c r="H1124" i="1"/>
  <c r="G1124" i="1"/>
  <c r="H1126" i="1"/>
  <c r="G1126" i="1"/>
  <c r="H1128" i="1"/>
  <c r="G1128" i="1"/>
  <c r="H1130" i="1"/>
  <c r="G1130" i="1"/>
  <c r="H1132" i="1"/>
  <c r="G1132" i="1"/>
  <c r="H1134" i="1"/>
  <c r="G1134" i="1"/>
  <c r="H1136" i="1"/>
  <c r="G1136" i="1"/>
  <c r="H1138" i="1"/>
  <c r="G1138" i="1"/>
  <c r="H1140" i="1"/>
  <c r="G1140" i="1"/>
  <c r="H1142" i="1"/>
  <c r="G1142" i="1"/>
  <c r="H1144" i="1"/>
  <c r="G1144" i="1"/>
  <c r="H1146" i="1"/>
  <c r="G1146" i="1"/>
  <c r="H1148" i="1"/>
  <c r="G1148" i="1"/>
  <c r="H1255" i="1"/>
  <c r="G1255" i="1"/>
  <c r="H1257" i="1"/>
  <c r="G1257" i="1"/>
  <c r="H1278" i="1"/>
  <c r="G1278" i="1"/>
  <c r="H1280" i="1"/>
  <c r="G1280" i="1"/>
  <c r="H1282" i="1"/>
  <c r="G1282" i="1"/>
  <c r="H1284" i="1"/>
  <c r="G1284" i="1"/>
  <c r="H1286" i="1"/>
  <c r="G1286" i="1"/>
  <c r="H1288" i="1"/>
  <c r="G1288" i="1"/>
  <c r="H1290" i="1"/>
  <c r="G1290" i="1"/>
  <c r="H1292" i="1"/>
  <c r="G1292" i="1"/>
  <c r="H1294" i="1"/>
  <c r="G1294" i="1"/>
  <c r="H1296" i="1"/>
  <c r="G1296" i="1"/>
  <c r="H1298" i="1"/>
  <c r="G1298"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G1388" i="1"/>
  <c r="G1392" i="1"/>
  <c r="H1392" i="1"/>
  <c r="H1407" i="1"/>
  <c r="G1407" i="1"/>
  <c r="H1409" i="1"/>
  <c r="G1409" i="1"/>
  <c r="H1411" i="1"/>
  <c r="G1411" i="1"/>
  <c r="H1225" i="1"/>
  <c r="H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60" i="1"/>
  <c r="G1260" i="1"/>
  <c r="H1262" i="1"/>
  <c r="G1262" i="1"/>
  <c r="H1264" i="1"/>
  <c r="G1264" i="1"/>
  <c r="H1266" i="1"/>
  <c r="G1266" i="1"/>
  <c r="H1268" i="1"/>
  <c r="G1268" i="1"/>
  <c r="H1270" i="1"/>
  <c r="G1270" i="1"/>
  <c r="H1272" i="1"/>
  <c r="G1272" i="1"/>
  <c r="H1274" i="1"/>
  <c r="G1274" i="1"/>
  <c r="H1276" i="1"/>
  <c r="G1276" i="1"/>
  <c r="G1396" i="1"/>
  <c r="H1396" i="1"/>
  <c r="G1404" i="1"/>
  <c r="H1404" i="1"/>
  <c r="G1150" i="1"/>
  <c r="G1151"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223" i="1"/>
  <c r="H1224" i="1"/>
  <c r="H1228" i="1"/>
  <c r="H1256" i="1"/>
  <c r="G1256" i="1"/>
  <c r="H1279" i="1"/>
  <c r="G1279" i="1"/>
  <c r="H1281" i="1"/>
  <c r="G1281" i="1"/>
  <c r="H1283" i="1"/>
  <c r="G1283" i="1"/>
  <c r="H1285" i="1"/>
  <c r="G1285" i="1"/>
  <c r="H1287" i="1"/>
  <c r="G1287" i="1"/>
  <c r="H1289" i="1"/>
  <c r="G1289" i="1"/>
  <c r="H1291" i="1"/>
  <c r="G1291" i="1"/>
  <c r="H1293" i="1"/>
  <c r="G1293" i="1"/>
  <c r="H1295" i="1"/>
  <c r="G1295" i="1"/>
  <c r="H1297" i="1"/>
  <c r="G1297" i="1"/>
  <c r="H1299" i="1"/>
  <c r="G1299"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29" i="1"/>
  <c r="G1329"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3" i="1"/>
  <c r="G1383" i="1"/>
  <c r="H1385" i="1"/>
  <c r="G1385" i="1"/>
  <c r="H1387" i="1"/>
  <c r="G1387" i="1"/>
  <c r="H1227"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9" i="1"/>
  <c r="G1259" i="1"/>
  <c r="H1261" i="1"/>
  <c r="G1261" i="1"/>
  <c r="H1263" i="1"/>
  <c r="G1263" i="1"/>
  <c r="H1265" i="1"/>
  <c r="G1265" i="1"/>
  <c r="H1267" i="1"/>
  <c r="G1267" i="1"/>
  <c r="H1269" i="1"/>
  <c r="G1269" i="1"/>
  <c r="H1271" i="1"/>
  <c r="G1271" i="1"/>
  <c r="H1273" i="1"/>
  <c r="G1273" i="1"/>
  <c r="H1275" i="1"/>
  <c r="G1275" i="1"/>
  <c r="H1484" i="1"/>
  <c r="G1391" i="1"/>
  <c r="G1395" i="1"/>
  <c r="H1406" i="1"/>
  <c r="G1406" i="1"/>
  <c r="H1408" i="1"/>
  <c r="G1408" i="1"/>
  <c r="H1410" i="1"/>
  <c r="G1410" i="1"/>
  <c r="G1389" i="1"/>
  <c r="H1391" i="1"/>
  <c r="G1393" i="1"/>
  <c r="H1395" i="1"/>
  <c r="H1399" i="1"/>
  <c r="H1403" i="1"/>
  <c r="J1542" i="1"/>
  <c r="G1542" i="1"/>
  <c r="J1544" i="1"/>
  <c r="G1544" i="1"/>
  <c r="G1548" i="1"/>
  <c r="I1548" i="1" s="1"/>
  <c r="H1548" i="1"/>
  <c r="G1550" i="1"/>
  <c r="I1550" i="1" s="1"/>
  <c r="H1550" i="1"/>
  <c r="G1552" i="1"/>
  <c r="I1552" i="1" s="1"/>
  <c r="H1552" i="1"/>
  <c r="G1554" i="1"/>
  <c r="H1554" i="1"/>
  <c r="G1556" i="1"/>
  <c r="I1556" i="1" s="1"/>
  <c r="H1556" i="1"/>
  <c r="G1558" i="1"/>
  <c r="I1558" i="1" s="1"/>
  <c r="H1558" i="1"/>
  <c r="G1560" i="1"/>
  <c r="I1560" i="1" s="1"/>
  <c r="H1560" i="1"/>
  <c r="G1562" i="1"/>
  <c r="H1562" i="1"/>
  <c r="I1564" i="1"/>
  <c r="I1566" i="1"/>
  <c r="H1595" i="1"/>
  <c r="G1595" i="1"/>
  <c r="H1611" i="1"/>
  <c r="G1611" i="1"/>
  <c r="H1631" i="1"/>
  <c r="G1631" i="1"/>
  <c r="H1647" i="1"/>
  <c r="G1647" i="1"/>
  <c r="H1663" i="1"/>
  <c r="G1663" i="1"/>
  <c r="H1679" i="1"/>
  <c r="G1679" i="1"/>
  <c r="I22" i="3"/>
  <c r="J1540" i="1"/>
  <c r="H1541" i="1"/>
  <c r="I1541" i="1" s="1"/>
  <c r="G1580" i="1"/>
  <c r="I1580" i="1" s="1"/>
  <c r="J1580" i="1"/>
  <c r="H1580" i="1"/>
  <c r="H1591" i="1"/>
  <c r="G1591" i="1"/>
  <c r="H1607" i="1"/>
  <c r="G1607" i="1"/>
  <c r="H1643" i="1"/>
  <c r="G1643" i="1"/>
  <c r="H1659" i="1"/>
  <c r="G1659" i="1"/>
  <c r="H1675" i="1"/>
  <c r="G1675" i="1"/>
  <c r="E6" i="4"/>
  <c r="F153" i="4"/>
  <c r="G1412" i="1"/>
  <c r="G1413" i="1"/>
  <c r="G1414" i="1"/>
  <c r="G1415" i="1"/>
  <c r="G1416" i="1"/>
  <c r="G1417" i="1"/>
  <c r="G1418" i="1"/>
  <c r="G1419" i="1"/>
  <c r="G1420" i="1"/>
  <c r="G1421" i="1"/>
  <c r="G1422" i="1"/>
  <c r="G1423" i="1"/>
  <c r="G1424" i="1"/>
  <c r="G1425" i="1"/>
  <c r="G1426" i="1"/>
  <c r="G1427" i="1"/>
  <c r="G1428" i="1"/>
  <c r="G1429"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09" i="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G1537" i="1"/>
  <c r="G1538" i="1"/>
  <c r="G1539" i="1"/>
  <c r="G1540" i="1"/>
  <c r="I1540" i="1" s="1"/>
  <c r="H1542" i="1"/>
  <c r="G1543" i="1"/>
  <c r="I1543" i="1" s="1"/>
  <c r="H1544" i="1"/>
  <c r="G1545" i="1"/>
  <c r="I1545" i="1" s="1"/>
  <c r="H1546" i="1"/>
  <c r="I1547" i="1"/>
  <c r="G1555" i="1"/>
  <c r="H1555" i="1"/>
  <c r="G1563" i="1"/>
  <c r="H1563" i="1"/>
  <c r="G1565" i="1"/>
  <c r="H1565" i="1"/>
  <c r="G1567" i="1"/>
  <c r="H1567" i="1"/>
  <c r="G1569" i="1"/>
  <c r="H1569" i="1"/>
  <c r="G1573" i="1"/>
  <c r="H1573" i="1"/>
  <c r="G1575" i="1"/>
  <c r="H1575" i="1"/>
  <c r="G1578" i="1"/>
  <c r="I1578" i="1" s="1"/>
  <c r="J1578" i="1"/>
  <c r="H1578" i="1"/>
  <c r="H1587" i="1"/>
  <c r="G1587" i="1"/>
  <c r="H1603" i="1"/>
  <c r="G1603" i="1"/>
  <c r="H1619" i="1"/>
  <c r="G1619" i="1"/>
  <c r="H1623" i="1"/>
  <c r="G1623" i="1"/>
  <c r="H1639" i="1"/>
  <c r="G1639" i="1"/>
  <c r="H1655" i="1"/>
  <c r="G1655" i="1"/>
  <c r="H1671" i="1"/>
  <c r="G1671" i="1"/>
  <c r="J1546" i="1"/>
  <c r="J1548" i="1"/>
  <c r="J1550" i="1"/>
  <c r="J1552" i="1"/>
  <c r="J1556" i="1"/>
  <c r="J1558" i="1"/>
  <c r="J1560" i="1"/>
  <c r="H1583" i="1"/>
  <c r="G1583" i="1"/>
  <c r="H1599" i="1"/>
  <c r="G1599" i="1"/>
  <c r="H1615" i="1"/>
  <c r="G1615" i="1"/>
  <c r="H1635" i="1"/>
  <c r="G1635" i="1"/>
  <c r="H1651" i="1"/>
  <c r="G1651" i="1"/>
  <c r="H1667" i="1"/>
  <c r="G1667" i="1"/>
  <c r="H1683" i="1"/>
  <c r="G1683" i="1"/>
  <c r="G24" i="9"/>
  <c r="G1581" i="1"/>
  <c r="H1582" i="1"/>
  <c r="H1586" i="1"/>
  <c r="H1590" i="1"/>
  <c r="H1594" i="1"/>
  <c r="H1598" i="1"/>
  <c r="H1602" i="1"/>
  <c r="H1606" i="1"/>
  <c r="H1610" i="1"/>
  <c r="H1614" i="1"/>
  <c r="H1618" i="1"/>
  <c r="H1622" i="1"/>
  <c r="H1626" i="1"/>
  <c r="H1630" i="1"/>
  <c r="H1634" i="1"/>
  <c r="H1638" i="1"/>
  <c r="H1642" i="1"/>
  <c r="H1646" i="1"/>
  <c r="H1650" i="1"/>
  <c r="H1654" i="1"/>
  <c r="H1658" i="1"/>
  <c r="H1662" i="1"/>
  <c r="H1666" i="1"/>
  <c r="H1670" i="1"/>
  <c r="H1674" i="1"/>
  <c r="H1678" i="1"/>
  <c r="H1682" i="1"/>
  <c r="D134" i="4"/>
  <c r="D202" i="4"/>
  <c r="D262" i="4"/>
  <c r="D321" i="4"/>
  <c r="D354" i="4"/>
  <c r="D361" i="4"/>
  <c r="E373" i="4"/>
  <c r="D431" i="4"/>
  <c r="D491" i="4"/>
  <c r="G156" i="9"/>
  <c r="E156" i="9" s="1"/>
  <c r="B156" i="9" s="1"/>
  <c r="F607" i="4"/>
  <c r="F236" i="5"/>
  <c r="D218" i="5"/>
  <c r="F259" i="5"/>
  <c r="D254" i="5"/>
  <c r="E89" i="6"/>
  <c r="D1484" i="1" s="1"/>
  <c r="G1484" i="1" s="1"/>
  <c r="D7" i="4"/>
  <c r="D49" i="4"/>
  <c r="H24" i="9"/>
  <c r="D373" i="4"/>
  <c r="D406" i="4"/>
  <c r="D479" i="4"/>
  <c r="E536" i="4"/>
  <c r="D571" i="4"/>
  <c r="D597" i="4"/>
  <c r="D629" i="4"/>
  <c r="D273" i="5"/>
  <c r="F276" i="5"/>
  <c r="F36" i="6"/>
  <c r="D35" i="6"/>
  <c r="G345" i="9"/>
  <c r="E345" i="9" s="1"/>
  <c r="D152" i="4"/>
  <c r="F426" i="4"/>
  <c r="F427" i="4"/>
  <c r="D522" i="4"/>
  <c r="D536" i="4"/>
  <c r="G335" i="9"/>
  <c r="F177" i="5"/>
  <c r="F203" i="5"/>
  <c r="D202" i="5"/>
  <c r="D5" i="6"/>
  <c r="E35" i="6"/>
  <c r="D44" i="8"/>
  <c r="D51" i="8"/>
  <c r="G309" i="9"/>
  <c r="H30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300" i="9"/>
  <c r="E300" i="9" s="1"/>
  <c r="B300" i="9" s="1"/>
  <c r="H309" i="9"/>
  <c r="G302" i="9"/>
  <c r="E302" i="9" s="1"/>
  <c r="B302"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180" i="9"/>
  <c r="E180" i="9" s="1"/>
  <c r="B180" i="9" s="1"/>
  <c r="G176" i="9"/>
  <c r="E176" i="9" s="1"/>
  <c r="B176" i="9" s="1"/>
  <c r="G301" i="9"/>
  <c r="E301" i="9" s="1"/>
  <c r="B301" i="9" s="1"/>
  <c r="G225" i="9"/>
  <c r="E225" i="9" s="1"/>
  <c r="B225" i="9" s="1"/>
  <c r="G217" i="9"/>
  <c r="E217" i="9" s="1"/>
  <c r="B217" i="9" s="1"/>
  <c r="G209" i="9"/>
  <c r="E209" i="9" s="1"/>
  <c r="B209" i="9" s="1"/>
  <c r="G177" i="9"/>
  <c r="E177" i="9" s="1"/>
  <c r="B177" i="9" s="1"/>
  <c r="G174" i="9"/>
  <c r="E174" i="9" s="1"/>
  <c r="B174" i="9" s="1"/>
  <c r="G308" i="9"/>
  <c r="G227" i="9"/>
  <c r="E227" i="9" s="1"/>
  <c r="B227" i="9" s="1"/>
  <c r="G219" i="9"/>
  <c r="E219" i="9" s="1"/>
  <c r="B219" i="9" s="1"/>
  <c r="G211" i="9"/>
  <c r="E211" i="9" s="1"/>
  <c r="B211" i="9" s="1"/>
  <c r="G175" i="9"/>
  <c r="E175" i="9" s="1"/>
  <c r="B175" i="9" s="1"/>
  <c r="G221" i="9"/>
  <c r="E221" i="9" s="1"/>
  <c r="B221" i="9" s="1"/>
  <c r="G213" i="9"/>
  <c r="E213" i="9" s="1"/>
  <c r="B213" i="9" s="1"/>
  <c r="H179" i="9"/>
  <c r="G178" i="9"/>
  <c r="E178" i="9" s="1"/>
  <c r="B178" i="9" s="1"/>
  <c r="G223" i="9"/>
  <c r="E223" i="9" s="1"/>
  <c r="B223" i="9" s="1"/>
  <c r="G215" i="9"/>
  <c r="E215" i="9" s="1"/>
  <c r="B215" i="9" s="1"/>
  <c r="G179" i="9"/>
  <c r="E179" i="9" s="1"/>
  <c r="B179" i="9" s="1"/>
  <c r="M228" i="9"/>
  <c r="L207" i="9"/>
  <c r="F207" i="9" s="1"/>
  <c r="F7" i="5"/>
  <c r="F71" i="5"/>
  <c r="D70" i="5"/>
  <c r="G313" i="9"/>
  <c r="E313" i="9" s="1"/>
  <c r="B313" i="9" s="1"/>
  <c r="D88" i="5"/>
  <c r="H314" i="9"/>
  <c r="H315" i="9"/>
  <c r="E147" i="5"/>
  <c r="D1152" i="1" s="1"/>
  <c r="H335" i="9"/>
  <c r="E176" i="5"/>
  <c r="E141" i="6"/>
  <c r="I10" i="9"/>
  <c r="G314" i="9"/>
  <c r="E314" i="9" s="1"/>
  <c r="B314" i="9" s="1"/>
  <c r="G315" i="9"/>
  <c r="F150" i="5"/>
  <c r="E74" i="9"/>
  <c r="B74" i="9" s="1"/>
  <c r="B79" i="9"/>
  <c r="E90" i="9"/>
  <c r="B90" i="9" s="1"/>
  <c r="B95" i="9"/>
  <c r="E106" i="9"/>
  <c r="B106" i="9" s="1"/>
  <c r="B111" i="9"/>
  <c r="E31" i="9"/>
  <c r="B31" i="9" s="1"/>
  <c r="B68" i="9"/>
  <c r="E73" i="9"/>
  <c r="B73" i="9" s="1"/>
  <c r="B84" i="9"/>
  <c r="E89" i="9"/>
  <c r="B89" i="9" s="1"/>
  <c r="B100" i="9"/>
  <c r="E105" i="9"/>
  <c r="B105" i="9" s="1"/>
  <c r="B116" i="9"/>
  <c r="B124" i="9"/>
  <c r="B132" i="9"/>
  <c r="B140" i="9"/>
  <c r="B151" i="9"/>
  <c r="B155" i="9"/>
  <c r="E158" i="9"/>
  <c r="B158" i="9" s="1"/>
  <c r="E166" i="9"/>
  <c r="B166" i="9" s="1"/>
  <c r="F241" i="9"/>
  <c r="B241" i="9" s="1"/>
  <c r="B255" i="9"/>
  <c r="F268" i="9"/>
  <c r="B268" i="9" s="1"/>
  <c r="B287" i="9"/>
  <c r="E150" i="9"/>
  <c r="B150" i="9" s="1"/>
  <c r="E154" i="9"/>
  <c r="B154" i="9" s="1"/>
  <c r="F233" i="9"/>
  <c r="B233" i="9" s="1"/>
  <c r="B239" i="9"/>
  <c r="F252" i="9"/>
  <c r="B252" i="9" s="1"/>
  <c r="B271" i="9"/>
  <c r="F284" i="9"/>
  <c r="B284" i="9" s="1"/>
  <c r="F232" i="9"/>
  <c r="B232" i="9" s="1"/>
  <c r="B230" i="9"/>
  <c r="B238" i="9"/>
  <c r="B246" i="9"/>
  <c r="B254" i="9"/>
  <c r="B262" i="9"/>
  <c r="B270" i="9"/>
  <c r="B278" i="9"/>
  <c r="B286" i="9"/>
  <c r="B321" i="9"/>
  <c r="F298" i="9"/>
  <c r="B317" i="9"/>
  <c r="B325" i="9"/>
  <c r="E152" i="4" l="1"/>
  <c r="E299" i="4" s="1"/>
  <c r="E300" i="4" s="1"/>
  <c r="D296" i="1" s="1"/>
  <c r="H160" i="1"/>
  <c r="F164" i="4"/>
  <c r="F647" i="4"/>
  <c r="H641" i="1"/>
  <c r="G641" i="1"/>
  <c r="G642" i="1"/>
  <c r="H642" i="1"/>
  <c r="F373" i="4"/>
  <c r="C368" i="1"/>
  <c r="E315" i="9"/>
  <c r="B315" i="9" s="1"/>
  <c r="F228" i="9"/>
  <c r="D535" i="4"/>
  <c r="F536" i="4"/>
  <c r="C530" i="1"/>
  <c r="F491" i="4"/>
  <c r="C485" i="1"/>
  <c r="F354" i="4"/>
  <c r="C349" i="1"/>
  <c r="E175" i="5"/>
  <c r="D1179" i="1" s="1"/>
  <c r="I24" i="3"/>
  <c r="D1180" i="1"/>
  <c r="E309" i="9"/>
  <c r="B309" i="9" s="1"/>
  <c r="I28" i="3"/>
  <c r="D1430" i="1"/>
  <c r="F522" i="4"/>
  <c r="C516" i="1"/>
  <c r="B345" i="9"/>
  <c r="E344" i="9"/>
  <c r="I10" i="3" s="1"/>
  <c r="F273" i="5"/>
  <c r="C1277" i="1"/>
  <c r="E535" i="4"/>
  <c r="D530" i="1"/>
  <c r="D308" i="4"/>
  <c r="F431" i="4"/>
  <c r="D430" i="4"/>
  <c r="C425" i="1"/>
  <c r="F321" i="4"/>
  <c r="C316" i="1"/>
  <c r="I1573" i="1"/>
  <c r="I1567" i="1"/>
  <c r="I1563" i="1"/>
  <c r="I1544" i="1"/>
  <c r="I31" i="3"/>
  <c r="D1536" i="1"/>
  <c r="F7" i="4"/>
  <c r="D6" i="4"/>
  <c r="C3" i="1"/>
  <c r="F134" i="4"/>
  <c r="C130" i="1"/>
  <c r="F88" i="5"/>
  <c r="C1093" i="1"/>
  <c r="E308" i="9"/>
  <c r="B308" i="9" s="1"/>
  <c r="D45" i="8"/>
  <c r="C1627" i="1"/>
  <c r="D141" i="6"/>
  <c r="F5" i="6"/>
  <c r="H27" i="3"/>
  <c r="C1400" i="1"/>
  <c r="E335" i="9"/>
  <c r="B335" i="9" s="1"/>
  <c r="H19" i="9"/>
  <c r="E19" i="9" s="1"/>
  <c r="B19" i="9" s="1"/>
  <c r="F35" i="6"/>
  <c r="H28" i="3"/>
  <c r="C1430" i="1"/>
  <c r="F629" i="4"/>
  <c r="C623" i="1"/>
  <c r="F479" i="4"/>
  <c r="C473" i="1"/>
  <c r="D250" i="5"/>
  <c r="F254" i="5"/>
  <c r="C1258" i="1"/>
  <c r="E360" i="4"/>
  <c r="D368" i="1"/>
  <c r="F262" i="4"/>
  <c r="C258" i="1"/>
  <c r="F70" i="5"/>
  <c r="D69" i="5"/>
  <c r="C1075" i="1"/>
  <c r="D299" i="4"/>
  <c r="H18" i="3"/>
  <c r="C148" i="1"/>
  <c r="F571" i="4"/>
  <c r="C565" i="1"/>
  <c r="G338" i="9"/>
  <c r="E338" i="9" s="1"/>
  <c r="B338" i="9" s="1"/>
  <c r="F218" i="5"/>
  <c r="C1222" i="1"/>
  <c r="H1152" i="1"/>
  <c r="G1152" i="1"/>
  <c r="B207" i="9"/>
  <c r="K1480" i="9"/>
  <c r="G343" i="9"/>
  <c r="E343" i="9" s="1"/>
  <c r="B343" i="9" s="1"/>
  <c r="I39" i="3"/>
  <c r="C1620" i="1"/>
  <c r="G337" i="9"/>
  <c r="E337" i="9" s="1"/>
  <c r="B337" i="9" s="1"/>
  <c r="F202" i="5"/>
  <c r="D176" i="5"/>
  <c r="C1206" i="1"/>
  <c r="E69" i="5"/>
  <c r="F597" i="4"/>
  <c r="C591" i="1"/>
  <c r="F406" i="4"/>
  <c r="C401" i="1"/>
  <c r="F49" i="4"/>
  <c r="C45" i="1"/>
  <c r="F361" i="4"/>
  <c r="D360" i="4"/>
  <c r="C356" i="1"/>
  <c r="F202" i="4"/>
  <c r="C198" i="1"/>
  <c r="E24" i="9"/>
  <c r="I1575" i="1"/>
  <c r="I1569" i="1"/>
  <c r="I1565" i="1"/>
  <c r="E422" i="4"/>
  <c r="I17" i="3"/>
  <c r="D2" i="1"/>
  <c r="I1542" i="1"/>
  <c r="D148" i="1" l="1"/>
  <c r="I18" i="3"/>
  <c r="F152" i="4"/>
  <c r="E418" i="4"/>
  <c r="D413" i="1" s="1"/>
  <c r="D355" i="1"/>
  <c r="E417" i="4"/>
  <c r="D412" i="1" s="1"/>
  <c r="G473" i="1"/>
  <c r="H473" i="1"/>
  <c r="H1430" i="1"/>
  <c r="G1430" i="1"/>
  <c r="F141" i="6"/>
  <c r="H31" i="3"/>
  <c r="C1536" i="1"/>
  <c r="G1206" i="1"/>
  <c r="H1206" i="1"/>
  <c r="H1222" i="1"/>
  <c r="G1222" i="1"/>
  <c r="D423" i="4"/>
  <c r="F299" i="4"/>
  <c r="D301" i="4"/>
  <c r="C295" i="1"/>
  <c r="G258" i="1"/>
  <c r="H258" i="1"/>
  <c r="H1258" i="1"/>
  <c r="G1258" i="1"/>
  <c r="H9" i="3"/>
  <c r="G1400" i="1"/>
  <c r="H1400" i="1"/>
  <c r="G347" i="9"/>
  <c r="E347" i="9" s="1"/>
  <c r="H1093" i="1"/>
  <c r="G1093" i="1"/>
  <c r="G3" i="1"/>
  <c r="H3" i="1"/>
  <c r="E301" i="4"/>
  <c r="D297" i="1" s="1"/>
  <c r="E423" i="4"/>
  <c r="D295" i="1"/>
  <c r="G316" i="1"/>
  <c r="H316" i="1"/>
  <c r="H1277" i="1"/>
  <c r="G1277" i="1"/>
  <c r="G516" i="1"/>
  <c r="H516" i="1"/>
  <c r="G349" i="1"/>
  <c r="H349" i="1"/>
  <c r="G530" i="1"/>
  <c r="H530" i="1"/>
  <c r="D418" i="4"/>
  <c r="F360" i="4"/>
  <c r="C355" i="1"/>
  <c r="I23" i="3"/>
  <c r="D1074" i="1"/>
  <c r="E6" i="5"/>
  <c r="G565" i="1"/>
  <c r="H565" i="1"/>
  <c r="F430" i="4"/>
  <c r="D639" i="4"/>
  <c r="C424" i="1"/>
  <c r="E640" i="4"/>
  <c r="D634" i="1" s="1"/>
  <c r="D529" i="1"/>
  <c r="E639" i="4"/>
  <c r="D633" i="1" s="1"/>
  <c r="B228" i="9"/>
  <c r="G198" i="1"/>
  <c r="H198" i="1"/>
  <c r="H1620" i="1"/>
  <c r="G1620" i="1"/>
  <c r="G45" i="1"/>
  <c r="H45" i="1"/>
  <c r="G591" i="1"/>
  <c r="H591" i="1"/>
  <c r="D175" i="5"/>
  <c r="F176" i="5"/>
  <c r="H24" i="3"/>
  <c r="C1180" i="1"/>
  <c r="G148" i="1"/>
  <c r="H148" i="1"/>
  <c r="H1075" i="1"/>
  <c r="G1075" i="1"/>
  <c r="G623" i="1"/>
  <c r="H623" i="1"/>
  <c r="H1627" i="1"/>
  <c r="G1627" i="1"/>
  <c r="D422" i="4"/>
  <c r="D300" i="4"/>
  <c r="F6" i="4"/>
  <c r="H17" i="3"/>
  <c r="C2" i="1"/>
  <c r="F308" i="4"/>
  <c r="D417" i="4"/>
  <c r="C303" i="1"/>
  <c r="G368" i="1"/>
  <c r="H368" i="1"/>
  <c r="B24" i="9"/>
  <c r="G401" i="1"/>
  <c r="H401" i="1"/>
  <c r="E424" i="4"/>
  <c r="D419" i="1" s="1"/>
  <c r="E643" i="4"/>
  <c r="D417" i="1"/>
  <c r="G356" i="1"/>
  <c r="H356" i="1"/>
  <c r="F69" i="5"/>
  <c r="H23" i="3"/>
  <c r="C1074" i="1"/>
  <c r="D6" i="5"/>
  <c r="F250" i="5"/>
  <c r="H25" i="3"/>
  <c r="C1254" i="1"/>
  <c r="C1621" i="1"/>
  <c r="I40" i="3"/>
  <c r="G342" i="9"/>
  <c r="E342" i="9" s="1"/>
  <c r="G130" i="1"/>
  <c r="H130" i="1"/>
  <c r="G425" i="1"/>
  <c r="H425" i="1"/>
  <c r="G485" i="1"/>
  <c r="H485" i="1"/>
  <c r="D640" i="4"/>
  <c r="F535" i="4"/>
  <c r="C529" i="1"/>
  <c r="F640" i="4" l="1"/>
  <c r="C634" i="1"/>
  <c r="G303" i="1"/>
  <c r="H303" i="1"/>
  <c r="G1621" i="1"/>
  <c r="H1621" i="1"/>
  <c r="G306" i="9"/>
  <c r="E306" i="9" s="1"/>
  <c r="B306" i="9" s="1"/>
  <c r="G299" i="9"/>
  <c r="F6" i="5"/>
  <c r="C1011" i="1"/>
  <c r="F417" i="4"/>
  <c r="C412" i="1"/>
  <c r="H1180" i="1"/>
  <c r="G1180" i="1"/>
  <c r="H11" i="3"/>
  <c r="F418" i="4"/>
  <c r="C413" i="1"/>
  <c r="E425" i="4"/>
  <c r="D420" i="1" s="1"/>
  <c r="E644" i="4"/>
  <c r="D418" i="1"/>
  <c r="H20" i="9"/>
  <c r="G529" i="1"/>
  <c r="H529" i="1"/>
  <c r="H1074" i="1"/>
  <c r="G1074" i="1"/>
  <c r="F300" i="4"/>
  <c r="C296" i="1"/>
  <c r="K3" i="9"/>
  <c r="D644" i="4"/>
  <c r="F423" i="4"/>
  <c r="D425" i="4"/>
  <c r="C418" i="1"/>
  <c r="G20" i="9"/>
  <c r="H1254" i="1"/>
  <c r="G1254" i="1"/>
  <c r="E341" i="9"/>
  <c r="B342" i="9"/>
  <c r="H2" i="1"/>
  <c r="G2" i="1"/>
  <c r="D424" i="4"/>
  <c r="F422" i="4"/>
  <c r="D643" i="4"/>
  <c r="C417" i="1"/>
  <c r="G424" i="1"/>
  <c r="H424" i="1"/>
  <c r="G355" i="1"/>
  <c r="H355" i="1"/>
  <c r="E346" i="9"/>
  <c r="I9" i="3" s="1"/>
  <c r="B347" i="9"/>
  <c r="G295" i="1"/>
  <c r="H295" i="1"/>
  <c r="H1536" i="1"/>
  <c r="G1536" i="1"/>
  <c r="D637" i="1"/>
  <c r="F175" i="5"/>
  <c r="C1179" i="1"/>
  <c r="F639" i="4"/>
  <c r="C633" i="1"/>
  <c r="H299" i="9"/>
  <c r="D1011" i="1"/>
  <c r="F301" i="4"/>
  <c r="C297" i="1"/>
  <c r="E20" i="9" l="1"/>
  <c r="B20" i="9" s="1"/>
  <c r="G296" i="1"/>
  <c r="H296" i="1"/>
  <c r="E646" i="4"/>
  <c r="D638" i="1"/>
  <c r="G297" i="1"/>
  <c r="H297" i="1"/>
  <c r="G633" i="1"/>
  <c r="H633" i="1"/>
  <c r="H1179" i="1"/>
  <c r="G1179" i="1"/>
  <c r="E645" i="4"/>
  <c r="D645" i="4"/>
  <c r="F643" i="4"/>
  <c r="C637" i="1"/>
  <c r="F425" i="4"/>
  <c r="C420" i="1"/>
  <c r="G412" i="1"/>
  <c r="H412" i="1"/>
  <c r="E299" i="9"/>
  <c r="N3" i="9"/>
  <c r="I11" i="3"/>
  <c r="F424" i="4"/>
  <c r="C419" i="1"/>
  <c r="F644" i="4"/>
  <c r="D646" i="4"/>
  <c r="C638" i="1"/>
  <c r="H8" i="3"/>
  <c r="H1011" i="1"/>
  <c r="G1011" i="1"/>
  <c r="G634" i="1"/>
  <c r="H634" i="1"/>
  <c r="G417" i="1"/>
  <c r="H417" i="1"/>
  <c r="G418" i="1"/>
  <c r="H418" i="1"/>
  <c r="G413" i="1"/>
  <c r="H413" i="1"/>
  <c r="M3" i="9" l="1"/>
  <c r="G419" i="1"/>
  <c r="H419" i="1"/>
  <c r="B299" i="9"/>
  <c r="E649" i="4"/>
  <c r="D639" i="1"/>
  <c r="E650" i="4"/>
  <c r="D640" i="1"/>
  <c r="G420" i="1"/>
  <c r="H420" i="1"/>
  <c r="D649" i="4"/>
  <c r="F645" i="4"/>
  <c r="C639" i="1"/>
  <c r="G297" i="9"/>
  <c r="E297" i="9" s="1"/>
  <c r="B297" i="9" s="1"/>
  <c r="G638" i="1"/>
  <c r="H638" i="1"/>
  <c r="G637" i="1"/>
  <c r="H637" i="1"/>
  <c r="F646" i="4"/>
  <c r="D650" i="4"/>
  <c r="C640" i="1"/>
  <c r="G640" i="1" l="1"/>
  <c r="H640" i="1"/>
  <c r="I19" i="3"/>
  <c r="D643" i="1"/>
  <c r="F650" i="4"/>
  <c r="H20" i="3"/>
  <c r="C644" i="1"/>
  <c r="G639" i="1"/>
  <c r="H639" i="1"/>
  <c r="F649" i="4"/>
  <c r="H19" i="3"/>
  <c r="C643" i="1"/>
  <c r="I20" i="3"/>
  <c r="D644" i="1"/>
  <c r="H333" i="9"/>
  <c r="G333" i="9"/>
  <c r="E333" i="9" s="1"/>
  <c r="G644" i="1" l="1"/>
  <c r="H644" i="1"/>
  <c r="G643" i="1"/>
  <c r="H643" i="1"/>
  <c r="H7" i="3"/>
  <c r="B333" i="9"/>
  <c r="E298" i="9"/>
  <c r="I8" i="3" s="1"/>
  <c r="J3" i="9" l="1"/>
  <c r="H295" i="9" l="1"/>
  <c r="G295" i="9"/>
  <c r="L293" i="9"/>
  <c r="F293" i="9" s="1"/>
  <c r="G18" i="9"/>
  <c r="H18" i="9"/>
  <c r="J11" i="9"/>
  <c r="G21" i="9"/>
  <c r="L15" i="9"/>
  <c r="M15" i="9"/>
  <c r="J12" i="9"/>
  <c r="J10" i="9"/>
  <c r="K5" i="9"/>
  <c r="I12" i="9"/>
  <c r="K7" i="9"/>
  <c r="J9" i="9"/>
  <c r="I5" i="9"/>
  <c r="M16" i="9"/>
  <c r="I13" i="9"/>
  <c r="K8" i="9"/>
  <c r="K10" i="9"/>
  <c r="I6" i="9"/>
  <c r="I17" i="9"/>
  <c r="H22" i="9"/>
  <c r="J17" i="9"/>
  <c r="L16" i="9"/>
  <c r="F16" i="9" s="1"/>
  <c r="K9" i="9"/>
  <c r="K6" i="9"/>
  <c r="K12" i="9"/>
  <c r="J8" i="9"/>
  <c r="I9" i="9"/>
  <c r="H15" i="9"/>
  <c r="H17" i="9"/>
  <c r="G17" i="9"/>
  <c r="G16" i="9"/>
  <c r="G15" i="9"/>
  <c r="H21" i="9"/>
  <c r="K13" i="9"/>
  <c r="I7" i="9"/>
  <c r="J5" i="9"/>
  <c r="K11" i="9"/>
  <c r="J7" i="9"/>
  <c r="J13" i="9"/>
  <c r="G22" i="9"/>
  <c r="E22" i="9" s="1"/>
  <c r="B22" i="9" s="1"/>
  <c r="H16" i="9"/>
  <c r="I8" i="9"/>
  <c r="I11" i="9"/>
  <c r="J6" i="9"/>
  <c r="E15" i="9" l="1"/>
  <c r="E9" i="9"/>
  <c r="B9" i="9" s="1"/>
  <c r="E8" i="9"/>
  <c r="B8" i="9" s="1"/>
  <c r="E5" i="9"/>
  <c r="B5" i="9" s="1"/>
  <c r="F15" i="9"/>
  <c r="F14" i="9" s="1"/>
  <c r="E18" i="9"/>
  <c r="B18" i="9" s="1"/>
  <c r="E7" i="9"/>
  <c r="B7" i="9" s="1"/>
  <c r="E295" i="9"/>
  <c r="B295" i="9" s="1"/>
  <c r="E10" i="9"/>
  <c r="B10" i="9" s="1"/>
  <c r="E21" i="9"/>
  <c r="B21" i="9" s="1"/>
  <c r="B293" i="9"/>
  <c r="F23" i="9"/>
  <c r="F3" i="9" s="1"/>
  <c r="E11" i="9"/>
  <c r="B11" i="9" s="1"/>
  <c r="E16" i="9"/>
  <c r="B16" i="9" s="1"/>
  <c r="E13" i="9"/>
  <c r="B13" i="9" s="1"/>
  <c r="E23" i="9"/>
  <c r="I7" i="3" s="1"/>
  <c r="E17" i="9"/>
  <c r="B17" i="9" s="1"/>
  <c r="E6" i="9"/>
  <c r="B6" i="9" s="1"/>
  <c r="E12" i="9"/>
  <c r="B12" i="9" s="1"/>
  <c r="B15" i="9" l="1"/>
  <c r="E4" i="9"/>
  <c r="E14" i="9"/>
  <c r="I13" i="3" s="1"/>
  <c r="E3" i="9" l="1"/>
</calcChain>
</file>

<file path=xl/sharedStrings.xml><?xml version="1.0" encoding="utf-8"?>
<sst xmlns="http://schemas.openxmlformats.org/spreadsheetml/2006/main" count="4724" uniqueCount="3656">
  <si>
    <t>Obveznik:</t>
  </si>
  <si>
    <t>22736 - SREDNJA STRUKOVNA ŠKOLA MARKO BABIĆ</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</si>
  <si>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</si>
  <si>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</si>
  <si>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</si>
  <si>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</si>
  <si>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</si>
  <si>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</si>
  <si>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</si>
  <si>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</si>
  <si>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</si>
  <si>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</si>
  <si>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</si>
  <si>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</si>
  <si>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</si>
  <si>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</si>
  <si>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</si>
  <si>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</si>
  <si>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</si>
  <si>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</si>
  <si>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</si>
  <si>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</si>
  <si>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</si>
  <si>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</si>
  <si>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</si>
  <si>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</si>
  <si>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</si>
  <si>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</si>
  <si>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</si>
  <si>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</si>
  <si>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</si>
  <si>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</si>
  <si>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</si>
  <si>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</si>
  <si>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</si>
  <si>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</si>
  <si>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</si>
  <si>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</si>
  <si>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</si>
  <si>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</si>
  <si>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</si>
  <si>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</si>
  <si>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</si>
  <si>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</si>
  <si>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</si>
  <si>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</si>
  <si>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</si>
  <si>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</si>
  <si>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</si>
  <si>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</si>
  <si>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</si>
  <si>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</si>
  <si>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</si>
  <si>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</si>
  <si>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</si>
  <si>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</si>
  <si>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</si>
  <si>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</si>
  <si>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</si>
  <si>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</si>
  <si>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</si>
  <si>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</si>
  <si>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</si>
  <si>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</si>
  <si>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</si>
  <si>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</si>
  <si>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</si>
  <si>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</si>
  <si>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</si>
  <si>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</si>
  <si>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</si>
  <si>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</si>
  <si>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</si>
  <si>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</si>
  <si>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</si>
  <si>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</si>
  <si>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</si>
  <si>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</si>
  <si>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</si>
  <si>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</si>
  <si>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</si>
  <si>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</si>
  <si>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</si>
  <si>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</si>
  <si>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</si>
  <si>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</si>
  <si>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</si>
  <si>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</si>
  <si>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</si>
  <si>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</si>
  <si>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</si>
  <si>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</si>
  <si>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</si>
  <si>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</si>
  <si>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</si>
  <si>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</si>
  <si>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</si>
  <si>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</si>
  <si>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</si>
  <si>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</si>
  <si>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</si>
  <si>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</si>
  <si>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</si>
  <si>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</si>
  <si>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</si>
  <si>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</si>
  <si>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</si>
  <si>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</si>
  <si>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</si>
  <si>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</si>
  <si>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</si>
  <si>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</si>
  <si>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</si>
  <si>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</si>
  <si>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</si>
  <si>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</si>
  <si>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</si>
  <si>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</si>
  <si>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</si>
  <si>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</si>
  <si>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</si>
  <si>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</si>
  <si>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</si>
  <si>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</si>
  <si>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</si>
  <si>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</si>
  <si>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</si>
  <si>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</si>
  <si>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</si>
  <si>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</si>
  <si>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</si>
  <si>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</si>
  <si>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</si>
  <si>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</si>
  <si>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</si>
  <si>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</si>
  <si>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</si>
  <si>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</si>
  <si>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</si>
  <si>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</si>
  <si>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</si>
  <si>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</si>
  <si>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</si>
  <si>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</si>
  <si>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</si>
  <si>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</si>
  <si>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</si>
  <si>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</si>
  <si>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</si>
  <si>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</si>
  <si>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</si>
  <si>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</si>
  <si>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</si>
  <si>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</si>
  <si>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</si>
  <si>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</si>
  <si>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</si>
  <si>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</si>
  <si>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</si>
  <si>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</si>
  <si>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</si>
  <si>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</si>
  <si>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</si>
  <si>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</si>
  <si>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</si>
  <si>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</si>
  <si>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</si>
  <si>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</si>
  <si>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</si>
  <si>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</si>
  <si>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</si>
  <si>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</si>
  <si>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</si>
  <si>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</si>
  <si>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</si>
  <si>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</si>
  <si>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</si>
  <si>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</si>
  <si>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</si>
  <si>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</si>
  <si>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</si>
  <si>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</si>
  <si>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</si>
  <si>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</si>
  <si>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</si>
  <si>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</si>
  <si>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</si>
  <si>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</si>
  <si>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</si>
  <si>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</si>
  <si>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</si>
  <si>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</si>
  <si>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</si>
  <si>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</si>
  <si>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</si>
  <si>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</si>
  <si>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</si>
  <si>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</si>
  <si>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</si>
  <si>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</si>
  <si>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</si>
  <si>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</si>
  <si>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</si>
  <si>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</si>
  <si>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</si>
  <si>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</si>
  <si>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</si>
  <si>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</si>
  <si>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</si>
  <si>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</si>
  <si>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</si>
  <si>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</si>
  <si>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</si>
  <si>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</si>
  <si>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</si>
  <si>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</si>
  <si>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</si>
  <si>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</si>
  <si>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</si>
  <si>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</si>
  <si>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</si>
  <si>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</si>
  <si>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</si>
  <si>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</si>
  <si>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</si>
  <si>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</si>
  <si>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</si>
  <si>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</si>
  <si>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</si>
  <si>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</si>
  <si>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</si>
  <si>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</si>
  <si>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</si>
  <si>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</si>
  <si>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</si>
  <si>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</si>
  <si>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</si>
  <si>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</si>
  <si>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</si>
  <si>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</si>
  <si>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</si>
  <si>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</si>
  <si>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</si>
  <si>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</si>
  <si>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</si>
  <si>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</si>
  <si>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</si>
  <si>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</si>
  <si>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</si>
  <si>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</si>
  <si>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</si>
  <si>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</si>
  <si>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</si>
  <si>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</si>
  <si>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</si>
  <si>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</si>
  <si>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</si>
  <si>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</si>
  <si>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</si>
  <si>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</si>
  <si>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</si>
  <si>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</si>
  <si>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</si>
  <si>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</si>
  <si>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</si>
  <si>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</si>
  <si>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</si>
  <si>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</si>
  <si>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</si>
  <si>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</si>
  <si>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</si>
  <si>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</si>
  <si>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</si>
  <si>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</si>
  <si>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</si>
  <si>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</si>
  <si>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</si>
  <si>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</si>
  <si>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</si>
  <si>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</si>
  <si>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</si>
  <si>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</si>
  <si>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</si>
  <si>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</si>
  <si>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</si>
  <si>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</si>
  <si>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</si>
  <si>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</si>
  <si>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</si>
  <si>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</si>
  <si>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</si>
  <si>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</si>
  <si>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</si>
  <si>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</si>
  <si>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</si>
  <si>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</si>
  <si>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</si>
  <si>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</si>
  <si>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</si>
  <si>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</si>
  <si>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</si>
  <si>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</si>
  <si>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</si>
  <si>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</si>
  <si>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</si>
  <si>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</si>
  <si>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</si>
  <si>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</si>
  <si>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</si>
  <si>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</si>
  <si>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</si>
  <si>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</si>
  <si>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</si>
  <si>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</si>
  <si>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</si>
  <si>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</si>
  <si>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</si>
  <si>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</si>
  <si>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</si>
  <si>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</si>
  <si>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</si>
  <si>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</si>
  <si>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</si>
  <si>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</si>
  <si>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</si>
  <si>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</si>
  <si>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</si>
  <si>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</si>
  <si>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</si>
  <si>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</si>
  <si>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</si>
  <si>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</si>
  <si>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</si>
  <si>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</si>
  <si>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</si>
  <si>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</si>
  <si>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</si>
  <si>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</si>
  <si>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</si>
  <si>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</si>
  <si>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</si>
  <si>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</si>
  <si>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</si>
  <si>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</si>
  <si>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</si>
  <si>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</si>
  <si>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</si>
  <si>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</si>
  <si>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</si>
  <si>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</si>
  <si>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</si>
  <si>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</si>
  <si>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</si>
  <si>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</si>
  <si>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</si>
  <si>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</si>
  <si>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</si>
  <si>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</si>
  <si>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</si>
  <si>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</si>
  <si>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</si>
  <si>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</si>
  <si>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</si>
  <si>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</si>
  <si>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</si>
  <si>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</si>
  <si>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</si>
  <si>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</si>
  <si>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</si>
  <si>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</si>
  <si>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</si>
  <si>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</si>
  <si>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</si>
  <si>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</si>
  <si>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</si>
  <si>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</si>
  <si>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</si>
  <si>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</si>
  <si>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</si>
  <si>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</si>
  <si>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</si>
  <si>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</si>
  <si>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</si>
  <si>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</si>
  <si>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</si>
  <si>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</si>
  <si>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</si>
  <si>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</si>
  <si>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</si>
  <si>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</si>
  <si>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</si>
  <si>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</si>
  <si>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</si>
  <si>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</si>
  <si>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</si>
  <si>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</si>
  <si>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</si>
  <si>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</si>
  <si>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</si>
  <si>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</si>
  <si>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</si>
  <si>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</si>
  <si>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</si>
  <si>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</si>
  <si>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</si>
  <si>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</si>
  <si>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</si>
  <si>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</si>
  <si>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</si>
  <si>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</si>
  <si>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</si>
  <si>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</si>
  <si>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</si>
  <si>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</si>
  <si>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</si>
  <si>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</si>
  <si>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</si>
  <si>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</si>
  <si>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</si>
  <si>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</si>
  <si>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</si>
  <si>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</si>
  <si>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</si>
  <si>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</si>
  <si>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</si>
  <si>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</si>
  <si>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</si>
  <si>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</si>
  <si>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</si>
  <si>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</si>
  <si>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</si>
  <si>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</si>
  <si>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</si>
  <si>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</si>
  <si>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</si>
  <si>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</si>
  <si>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</si>
  <si>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</si>
  <si>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</si>
  <si>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</si>
  <si>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</si>
  <si>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</si>
  <si>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</si>
  <si>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</si>
  <si>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</si>
  <si>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</si>
  <si>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</si>
  <si>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</si>
  <si>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</si>
  <si>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</si>
  <si>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</si>
  <si>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</si>
  <si>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</si>
  <si>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</si>
  <si>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</si>
  <si>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</si>
  <si>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</si>
  <si>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</si>
  <si>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</si>
  <si>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</si>
  <si>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</si>
  <si>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</si>
  <si>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</si>
  <si>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</si>
  <si>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</si>
  <si>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</si>
  <si>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</si>
  <si>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</si>
  <si>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</si>
  <si>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</si>
  <si>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</si>
  <si>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</si>
  <si>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</si>
  <si>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</si>
  <si>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</si>
  <si>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</si>
  <si>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</si>
  <si>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</si>
  <si>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</si>
  <si>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</si>
  <si>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</si>
  <si>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</si>
  <si>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</si>
  <si>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</si>
  <si>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</si>
  <si>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</si>
  <si>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</si>
  <si>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</si>
  <si>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</si>
  <si>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</si>
  <si>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</si>
  <si>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</si>
  <si>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</si>
  <si>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</si>
  <si>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</si>
  <si>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</si>
  <si>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</si>
  <si>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</si>
  <si>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</si>
  <si>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</si>
  <si>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</si>
  <si>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</si>
  <si>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</si>
  <si>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</si>
  <si>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</si>
  <si>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</si>
  <si>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</si>
  <si>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</si>
  <si>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</si>
  <si>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</si>
  <si>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</si>
  <si>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</si>
  <si>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</si>
  <si>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</si>
  <si>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</si>
  <si>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</si>
  <si>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</si>
  <si>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</si>
  <si>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</si>
  <si>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</si>
  <si>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</si>
  <si>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</si>
  <si>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</si>
  <si>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</si>
  <si>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</si>
  <si>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</si>
  <si>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</si>
  <si>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</si>
  <si>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</si>
  <si>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</si>
  <si>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</si>
  <si>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</si>
  <si>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</si>
  <si>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</si>
  <si>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</si>
  <si>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</si>
  <si>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</si>
  <si>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</si>
  <si>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</si>
  <si>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</si>
  <si>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</si>
  <si>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</si>
  <si>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</si>
  <si>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</si>
  <si>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</si>
  <si>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</si>
  <si>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</si>
  <si>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</si>
  <si>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</si>
  <si>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</si>
  <si>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</si>
  <si>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</si>
  <si>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</si>
  <si>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</si>
  <si>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</si>
  <si>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</si>
  <si>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</si>
  <si>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</si>
  <si>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</si>
  <si>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</si>
  <si>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</si>
  <si>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</si>
  <si>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</si>
  <si>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</si>
  <si>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</si>
  <si>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</si>
  <si>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</si>
  <si>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</si>
  <si>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</si>
  <si>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</si>
  <si>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</si>
  <si>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</si>
  <si>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</si>
  <si>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</si>
  <si>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</si>
  <si>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</si>
  <si>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</si>
  <si>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</si>
  <si>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</si>
  <si>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</si>
  <si>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</si>
  <si>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</si>
  <si>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</si>
  <si>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</si>
  <si>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</si>
  <si>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</si>
  <si>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</si>
  <si>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</si>
  <si>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</si>
  <si>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</si>
  <si>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</si>
  <si>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</si>
  <si>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</si>
  <si>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</si>
  <si>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</si>
  <si>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</si>
  <si>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</si>
  <si>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</si>
  <si>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</si>
  <si>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</si>
  <si>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</si>
  <si>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</si>
  <si>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</si>
  <si>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</si>
  <si>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</si>
  <si>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</si>
  <si>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</si>
  <si>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</si>
  <si>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</si>
  <si>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</si>
  <si>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</si>
  <si>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</si>
  <si>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</si>
  <si>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</si>
  <si>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</si>
  <si>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</si>
  <si>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</si>
  <si>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</si>
  <si>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</si>
  <si>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</si>
  <si>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</si>
  <si>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</si>
  <si>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</si>
  <si>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</si>
  <si>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</si>
  <si>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</si>
  <si>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</si>
  <si>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</si>
  <si>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</si>
  <si>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</si>
  <si>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</si>
  <si>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</si>
  <si>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</si>
  <si>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</si>
  <si>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</si>
  <si>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</si>
  <si>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</si>
  <si>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</si>
  <si>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</si>
  <si>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</si>
  <si>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</si>
  <si>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</si>
  <si>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</si>
  <si>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</si>
  <si>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</si>
  <si>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</si>
  <si>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</si>
  <si>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</si>
  <si>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</si>
  <si>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</si>
  <si>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</si>
  <si>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</si>
  <si>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</si>
  <si>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</si>
  <si>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</si>
  <si>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</si>
  <si>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</si>
  <si>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</si>
  <si>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</si>
  <si>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</si>
  <si>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</si>
  <si>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</si>
  <si>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</si>
  <si>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</si>
  <si>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</si>
  <si>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</si>
  <si>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</si>
  <si>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</si>
  <si>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</si>
  <si>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</si>
  <si>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</si>
  <si>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</si>
  <si>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</si>
  <si>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</si>
  <si>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</si>
  <si>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</si>
  <si>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</si>
  <si>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</si>
  <si>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</si>
  <si>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</si>
  <si>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</si>
  <si>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</si>
  <si>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</si>
  <si>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</si>
  <si>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</si>
  <si>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</si>
  <si>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</si>
  <si>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</si>
  <si>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</si>
  <si>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</si>
  <si>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</si>
  <si>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</si>
  <si>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</si>
  <si>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</si>
  <si>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</si>
  <si>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</si>
  <si>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</si>
  <si>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</si>
  <si>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</si>
  <si>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</si>
  <si>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</si>
  <si>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</si>
  <si>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</si>
  <si>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</si>
  <si>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</si>
  <si>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</si>
  <si>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</si>
  <si>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</si>
  <si>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</si>
  <si>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</si>
  <si>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</si>
  <si>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</si>
  <si>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</si>
  <si>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</si>
  <si>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</si>
  <si>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</si>
  <si>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</si>
  <si>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</si>
  <si>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</si>
  <si>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</si>
  <si>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</si>
  <si>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</si>
  <si>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</si>
  <si>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</si>
  <si>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</si>
  <si>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</si>
  <si>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</si>
  <si>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</si>
  <si>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</si>
  <si>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</si>
  <si>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</si>
  <si>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</si>
  <si>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</si>
  <si>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</si>
  <si>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</si>
  <si>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</si>
  <si>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</si>
  <si>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</si>
  <si>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</si>
  <si>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</si>
  <si>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</si>
  <si>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</si>
  <si>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</si>
  <si>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</si>
  <si>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</si>
  <si>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</si>
  <si>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</si>
  <si>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</si>
  <si>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</si>
  <si>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</si>
  <si>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</si>
  <si>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</si>
  <si>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</si>
  <si>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</si>
  <si>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</si>
  <si>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</si>
  <si>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</si>
  <si>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</si>
  <si>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</si>
  <si>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</si>
  <si>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</si>
  <si>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</si>
  <si>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</si>
  <si>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</si>
  <si>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</si>
  <si>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</si>
  <si>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</si>
  <si>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</si>
  <si>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</si>
  <si>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</si>
  <si>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</si>
  <si>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</si>
  <si>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</si>
  <si>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</si>
  <si>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</si>
  <si>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</si>
  <si>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</si>
  <si>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</si>
  <si>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</si>
  <si>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</si>
  <si>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</si>
  <si>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</si>
  <si>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</si>
  <si>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</si>
  <si>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</si>
  <si>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</si>
  <si>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</si>
  <si>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</si>
  <si>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</si>
  <si>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</si>
  <si>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</si>
  <si>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</si>
  <si>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</si>
  <si>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</si>
  <si>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</si>
  <si>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</si>
  <si>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</si>
  <si>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</si>
  <si>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</si>
  <si>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</si>
  <si>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</si>
  <si>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</si>
  <si>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</si>
  <si>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</si>
  <si>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</si>
  <si>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</si>
  <si>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</si>
  <si>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</si>
  <si>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</si>
  <si>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</si>
  <si>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</si>
  <si>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</si>
  <si>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</si>
  <si>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</si>
  <si>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</si>
  <si>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</si>
  <si>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</si>
  <si>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</si>
  <si>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</si>
  <si>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</si>
  <si>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</si>
  <si>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</si>
  <si>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</si>
  <si>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</si>
  <si>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</si>
  <si>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</si>
  <si>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</si>
  <si>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</si>
  <si>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</si>
  <si>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</si>
  <si>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</si>
  <si>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</si>
  <si>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</si>
  <si>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</si>
  <si>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</si>
  <si>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</si>
  <si>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</si>
  <si>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</si>
  <si>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</si>
  <si>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</si>
  <si>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</si>
  <si>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</si>
  <si>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</si>
  <si>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</si>
  <si>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</si>
  <si>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</si>
  <si>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</si>
  <si>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</si>
  <si>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</si>
  <si>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</si>
  <si>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</si>
  <si>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</si>
  <si>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</si>
  <si>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</si>
  <si>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</si>
  <si>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</si>
  <si>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</si>
  <si>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</si>
  <si>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</si>
  <si>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</si>
  <si>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</si>
  <si>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</si>
  <si>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</si>
  <si>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</si>
  <si>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</si>
  <si>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</si>
  <si>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</si>
  <si>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</si>
  <si>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</si>
  <si>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</si>
  <si>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</si>
  <si>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</si>
  <si>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</si>
  <si>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</si>
  <si>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</si>
  <si>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</si>
  <si>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</si>
  <si>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</si>
  <si>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</si>
  <si>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</si>
  <si>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</si>
  <si>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</si>
  <si>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</si>
  <si>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</si>
  <si>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</si>
  <si>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</si>
  <si>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</si>
  <si>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</si>
  <si>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</si>
  <si>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</si>
  <si>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</si>
  <si>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</si>
  <si>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</si>
  <si>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</si>
  <si>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</si>
  <si>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</si>
  <si>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</si>
  <si>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</si>
  <si>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</si>
  <si>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</si>
  <si>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</si>
  <si>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</si>
  <si>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</si>
  <si>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</si>
  <si>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</si>
  <si>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</si>
  <si>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</si>
  <si>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</si>
  <si>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</si>
  <si>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</si>
  <si>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</si>
  <si>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</si>
  <si>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</si>
  <si>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</si>
  <si>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</si>
  <si>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</si>
  <si>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</si>
  <si>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</si>
  <si>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</si>
  <si>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</si>
  <si>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</si>
  <si>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</si>
  <si>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</si>
  <si>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</si>
  <si>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</si>
  <si>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</si>
  <si>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</si>
  <si>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</si>
  <si>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</si>
  <si>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</si>
  <si>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</si>
  <si>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</si>
  <si>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</si>
  <si>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</si>
  <si>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</si>
  <si>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</si>
  <si>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</si>
  <si>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</si>
  <si>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</si>
  <si>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</si>
  <si>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</si>
  <si>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</si>
  <si>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</si>
  <si>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</si>
  <si>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</si>
  <si>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</si>
  <si>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</si>
  <si>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</si>
  <si>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</si>
  <si>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</si>
  <si>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</si>
  <si>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</si>
  <si>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</si>
  <si>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</si>
  <si>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</si>
  <si>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</si>
  <si>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</si>
  <si>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</si>
  <si>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</si>
  <si>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</si>
  <si>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</si>
  <si>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</si>
  <si>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</si>
  <si>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</si>
  <si>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</si>
  <si>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</si>
  <si>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</si>
  <si>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</si>
  <si>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</si>
  <si>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</si>
  <si>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</si>
  <si>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</si>
  <si>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</si>
  <si>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</si>
  <si>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</si>
  <si>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</si>
  <si>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</si>
  <si>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</si>
  <si>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</si>
  <si>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</si>
  <si>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</si>
  <si>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</si>
  <si>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</si>
  <si>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</si>
  <si>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</si>
  <si>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</si>
  <si>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</si>
  <si>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</si>
  <si>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</si>
  <si>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</si>
  <si>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</si>
  <si>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</si>
  <si>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</si>
  <si>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</si>
  <si>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</si>
  <si>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</si>
  <si>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</si>
  <si>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</si>
  <si>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</si>
  <si>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</si>
  <si>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</si>
  <si>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</si>
  <si>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</si>
  <si>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</si>
  <si>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</si>
  <si>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</si>
  <si>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</si>
  <si>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</si>
  <si>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</si>
  <si>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</si>
  <si>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</si>
  <si>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</si>
  <si>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</si>
  <si>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</si>
  <si>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</si>
  <si>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</si>
  <si>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</si>
  <si>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</si>
  <si>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</si>
  <si>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</si>
  <si>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</si>
  <si>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</si>
  <si>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</si>
  <si>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</si>
  <si>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</si>
  <si>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</si>
  <si>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</si>
  <si>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</si>
  <si>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</si>
  <si>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</si>
  <si>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</si>
  <si>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</si>
  <si>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</si>
  <si>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</si>
  <si>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</si>
  <si>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</si>
  <si>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</si>
  <si>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</si>
  <si>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</si>
  <si>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</si>
  <si>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</si>
  <si>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</si>
  <si>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</si>
  <si>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</si>
  <si>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</si>
  <si>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</si>
  <si>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</si>
  <si>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</si>
  <si>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</si>
  <si>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</si>
  <si>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</si>
  <si>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</si>
  <si>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</si>
  <si>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</si>
  <si>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</si>
  <si>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</si>
  <si>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</si>
  <si>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</si>
  <si>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</si>
  <si>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</si>
  <si>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</si>
  <si>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</si>
  <si>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</si>
  <si>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</si>
  <si>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</si>
  <si>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</si>
  <si>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</si>
  <si>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</si>
  <si>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</si>
  <si>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</si>
  <si>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</si>
  <si>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</si>
  <si>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</si>
  <si>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</si>
  <si>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</si>
  <si>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</si>
  <si>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</si>
  <si>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</si>
  <si>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</si>
  <si>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</si>
  <si>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</si>
  <si>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</si>
  <si>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</si>
  <si>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</si>
  <si>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</si>
  <si>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</si>
  <si>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</si>
  <si>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</si>
  <si>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</si>
  <si>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</si>
  <si>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</si>
  <si>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</si>
  <si>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</si>
  <si>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</si>
  <si>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</si>
  <si>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</si>
  <si>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</si>
  <si>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</si>
  <si>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</si>
  <si>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</si>
  <si>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</si>
  <si>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</si>
  <si>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</si>
  <si>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</si>
  <si>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</si>
  <si>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</si>
  <si>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</si>
  <si>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</si>
  <si>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</si>
  <si>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</si>
  <si>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</si>
  <si>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</si>
  <si>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</si>
  <si>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</si>
  <si>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</si>
  <si>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</si>
  <si>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</si>
  <si>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</si>
  <si>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</si>
  <si>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</si>
  <si>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</si>
  <si>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</si>
  <si>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</si>
  <si>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</si>
  <si>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</si>
  <si>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</si>
  <si>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</si>
  <si>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</si>
  <si>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</si>
  <si>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</si>
  <si>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</si>
  <si>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</si>
  <si>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</si>
  <si>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</si>
  <si>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</si>
  <si>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</si>
  <si>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</si>
  <si>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</si>
  <si>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</si>
  <si>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</si>
  <si>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</si>
  <si>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</si>
  <si>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</si>
  <si>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</si>
  <si>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</si>
  <si>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</si>
  <si>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</si>
  <si>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</si>
  <si>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</si>
  <si>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</si>
  <si>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</si>
  <si>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</si>
  <si>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</si>
  <si>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</si>
  <si>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</si>
  <si>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</si>
  <si>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</si>
  <si>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</si>
  <si>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</si>
  <si>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</si>
  <si>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</si>
  <si>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</si>
  <si>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</si>
  <si>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</si>
  <si>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</si>
  <si>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</si>
  <si>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</si>
  <si>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</si>
  <si>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</si>
  <si>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</si>
  <si>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</si>
  <si>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</si>
  <si>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</si>
  <si>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</si>
  <si>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</si>
  <si>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</si>
  <si>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</si>
  <si>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</si>
  <si>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</si>
  <si>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</si>
  <si>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</si>
  <si>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</si>
  <si>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</si>
  <si>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</si>
  <si>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</si>
  <si>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</si>
  <si>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</si>
  <si>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</si>
  <si>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</si>
  <si>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</si>
  <si>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</si>
  <si>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</si>
  <si>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</si>
  <si>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</si>
  <si>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</si>
  <si>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</si>
  <si>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</si>
  <si>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</si>
  <si>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</si>
  <si>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</si>
  <si>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</si>
  <si>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</si>
  <si>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</si>
  <si>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</si>
  <si>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</si>
  <si>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</si>
  <si>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</si>
  <si>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</si>
  <si>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</si>
  <si>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</si>
  <si>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</si>
  <si>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</si>
  <si>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</si>
  <si>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</si>
  <si>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</si>
  <si>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</si>
  <si>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</si>
  <si>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</si>
  <si>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</si>
  <si>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</si>
  <si>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</si>
  <si>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</si>
  <si>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</si>
  <si>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</si>
  <si>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</si>
  <si>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</si>
  <si>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</si>
  <si>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</si>
  <si>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</si>
  <si>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</si>
  <si>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</si>
  <si>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</si>
  <si>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</si>
  <si>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</si>
  <si>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</si>
  <si>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</si>
  <si>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</si>
  <si>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</si>
  <si>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</si>
  <si>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</si>
  <si>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</si>
  <si>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</si>
  <si>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</si>
  <si>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</si>
  <si>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</si>
  <si>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</si>
  <si>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</si>
  <si>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</si>
  <si>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</si>
  <si>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</si>
  <si>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</si>
  <si>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</si>
  <si>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</si>
  <si>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</si>
  <si>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</si>
  <si>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</si>
  <si>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</si>
  <si>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</si>
  <si>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</si>
  <si>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</si>
  <si>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</si>
  <si>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</si>
  <si>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</si>
  <si>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</si>
  <si>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</si>
  <si>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</si>
  <si>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</si>
  <si>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</si>
  <si>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</si>
  <si>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</si>
  <si>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</si>
  <si>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</si>
  <si>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</si>
  <si>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</si>
  <si>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</si>
  <si>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</si>
  <si>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</si>
  <si>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</si>
  <si>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</si>
  <si>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</si>
  <si>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</si>
  <si>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</si>
  <si>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</si>
  <si>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</si>
  <si>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</si>
  <si>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</si>
  <si>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</si>
  <si>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</si>
  <si>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</si>
  <si>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</si>
  <si>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</si>
  <si>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</si>
  <si>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</si>
  <si>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</si>
  <si>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</si>
  <si>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</si>
  <si>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</si>
  <si>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</si>
  <si>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</si>
  <si>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</si>
  <si>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</si>
  <si>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</si>
  <si>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</si>
  <si>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</si>
  <si>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</si>
  <si>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</si>
  <si>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</si>
  <si>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</si>
  <si>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</si>
  <si>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</si>
  <si>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</si>
  <si>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</si>
  <si>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</si>
  <si>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</si>
  <si>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</si>
  <si>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</si>
  <si>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</si>
  <si>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</si>
  <si>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</si>
  <si>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</si>
  <si>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</si>
  <si>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</si>
  <si>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</si>
  <si>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</si>
  <si>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</si>
  <si>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</si>
  <si>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</si>
  <si>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</si>
  <si>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</si>
  <si>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</si>
  <si>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</si>
  <si>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</si>
  <si>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</si>
  <si>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</si>
  <si>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</si>
  <si>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</si>
  <si>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</si>
  <si>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</si>
  <si>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</si>
  <si>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</si>
  <si>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</si>
  <si>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</si>
  <si>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</si>
  <si>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</si>
  <si>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</si>
  <si>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</si>
  <si>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</si>
  <si>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</si>
  <si>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</si>
  <si>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</si>
  <si>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</si>
  <si>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</si>
  <si>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</si>
  <si>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</si>
  <si>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</si>
  <si>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</si>
  <si>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</si>
  <si>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</si>
  <si>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</si>
  <si>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</si>
  <si>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</si>
  <si>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</si>
  <si>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</si>
  <si>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</si>
  <si>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</si>
  <si>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</si>
  <si>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</si>
  <si>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</si>
  <si>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</si>
  <si>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</si>
  <si>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</si>
  <si>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</si>
  <si>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</si>
  <si>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</si>
  <si>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</si>
  <si>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</si>
  <si>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</si>
  <si>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</si>
  <si>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</si>
  <si>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</si>
  <si>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</si>
  <si>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</si>
  <si>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</si>
  <si>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</si>
  <si>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</si>
  <si>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</si>
  <si>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</si>
  <si>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</si>
  <si>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</si>
  <si>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</si>
  <si>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</si>
  <si>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</si>
  <si>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</si>
  <si>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</si>
  <si>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</si>
  <si>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</si>
  <si>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</si>
  <si>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</si>
  <si>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</si>
  <si>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</si>
  <si>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</si>
  <si>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</si>
  <si>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</si>
  <si>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</si>
  <si>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</si>
  <si>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</si>
  <si>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</si>
  <si>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</si>
  <si>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</si>
  <si>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</si>
  <si>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</si>
  <si>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</si>
  <si>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</si>
  <si>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</si>
  <si>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</si>
  <si>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</si>
  <si>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</si>
  <si>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</si>
  <si>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</si>
  <si>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</si>
  <si>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</si>
  <si>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</si>
  <si>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</si>
  <si>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</si>
  <si>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</si>
  <si>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</si>
  <si>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</si>
  <si>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</si>
  <si>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</si>
  <si>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</si>
  <si>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</si>
  <si>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</si>
  <si>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</si>
  <si>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</si>
  <si>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</si>
  <si>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</si>
  <si>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</si>
  <si>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</si>
  <si>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</si>
  <si>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</si>
  <si>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</si>
  <si>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</si>
  <si>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</si>
  <si>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</si>
  <si>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</si>
  <si>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</si>
  <si>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</si>
  <si>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</si>
  <si>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</si>
  <si>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</si>
  <si>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</si>
  <si>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</si>
  <si>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</si>
  <si>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</si>
  <si>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</si>
  <si>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</si>
  <si>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</si>
  <si>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</si>
  <si>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</si>
  <si>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</si>
  <si>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</si>
  <si>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</si>
  <si>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</si>
  <si>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</si>
  <si>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</si>
  <si>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</si>
  <si>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</si>
  <si>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</si>
  <si>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</si>
  <si>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</si>
  <si>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</si>
  <si>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</si>
  <si>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</si>
  <si>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</si>
  <si>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</si>
  <si>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</si>
  <si>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</si>
  <si>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</si>
  <si>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</si>
  <si>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</si>
  <si>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</si>
  <si>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</si>
  <si>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</si>
  <si>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</si>
  <si>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</si>
  <si>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</si>
  <si>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</si>
  <si>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</si>
  <si>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</si>
  <si>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</si>
  <si>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</si>
  <si>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</si>
  <si>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</si>
  <si>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</si>
  <si>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</si>
  <si>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</si>
  <si>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</si>
  <si>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</si>
  <si>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</si>
  <si>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</si>
  <si>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</si>
  <si>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</si>
  <si>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</si>
  <si>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</si>
  <si>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</si>
  <si>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</si>
  <si>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</si>
  <si>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</si>
  <si>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</si>
  <si>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</si>
  <si>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</si>
  <si>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</si>
  <si>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</si>
  <si>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</si>
  <si>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</si>
  <si>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</si>
  <si>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</si>
  <si>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</si>
  <si>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</si>
  <si>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</si>
  <si>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</si>
  <si>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</si>
  <si>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</si>
  <si>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</si>
  <si>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</si>
  <si>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</si>
  <si>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</si>
  <si>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</si>
  <si>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</si>
  <si>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</si>
  <si>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</si>
  <si>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</si>
  <si>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</si>
  <si>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</si>
  <si>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</si>
  <si>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</si>
  <si>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</si>
  <si>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</si>
  <si>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</si>
  <si>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</si>
  <si>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</si>
  <si>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</si>
  <si>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</si>
  <si>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</si>
  <si>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</si>
  <si>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</si>
  <si>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</si>
  <si>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</si>
  <si>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</si>
  <si>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</si>
  <si>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</si>
  <si>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</si>
  <si>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</si>
  <si>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</si>
  <si>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</si>
  <si>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</si>
  <si>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</si>
  <si>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</si>
  <si>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</si>
  <si>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</si>
  <si>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</si>
  <si>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</si>
  <si>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</si>
  <si>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</si>
  <si>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</si>
  <si>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</si>
  <si>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</si>
  <si>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</si>
  <si>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</si>
  <si>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</si>
  <si>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</si>
  <si>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</si>
  <si>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</si>
  <si>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</si>
  <si>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</si>
  <si>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</si>
  <si>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</si>
  <si>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</si>
  <si>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</si>
  <si>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</si>
  <si>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</si>
  <si>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</si>
  <si>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</si>
  <si>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</si>
  <si>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</si>
  <si>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</si>
  <si>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</si>
  <si>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</si>
  <si>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</si>
  <si>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</si>
  <si>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</si>
  <si>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</si>
  <si>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</si>
  <si>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</si>
  <si>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</si>
  <si>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</si>
  <si>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</si>
  <si>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</si>
  <si>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</si>
  <si>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</si>
  <si>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</si>
  <si>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</si>
  <si>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</si>
  <si>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</si>
  <si>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</si>
  <si>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</si>
  <si>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</si>
  <si>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</si>
  <si>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</si>
  <si>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</si>
  <si>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</si>
  <si>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</si>
  <si>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</si>
  <si>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</si>
  <si>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</si>
  <si>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</si>
  <si>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</si>
  <si>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</si>
  <si>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</si>
  <si>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</si>
  <si>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</si>
  <si>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</si>
  <si>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</si>
  <si>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</si>
  <si>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</si>
  <si>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</si>
  <si>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</si>
  <si>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</si>
  <si>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</si>
  <si>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</si>
  <si>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</si>
  <si>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</si>
  <si>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</si>
  <si>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</si>
  <si>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</si>
  <si>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</si>
  <si>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</si>
  <si>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</si>
  <si>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</si>
  <si>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</si>
  <si>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</si>
  <si>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</si>
  <si>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</si>
  <si>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</si>
  <si>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</si>
  <si>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</si>
  <si>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</si>
  <si>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</si>
  <si>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</si>
  <si>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</si>
  <si>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</si>
  <si>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</si>
  <si>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</si>
  <si>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</si>
  <si>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</si>
  <si>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</si>
  <si>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</si>
  <si>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</si>
  <si>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</si>
  <si>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</si>
  <si>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</si>
  <si>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</si>
  <si>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</si>
  <si>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</si>
  <si>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</si>
  <si>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</si>
  <si>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</si>
  <si>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</si>
  <si>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</si>
  <si>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</si>
  <si>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</si>
  <si>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</si>
  <si>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</si>
  <si>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</si>
  <si>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</si>
  <si>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</si>
  <si>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</si>
  <si>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</si>
  <si>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</si>
  <si>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</si>
  <si>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</si>
  <si>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</si>
  <si>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</si>
  <si>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</si>
  <si>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</si>
  <si>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</si>
  <si>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</si>
  <si>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</si>
  <si>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</si>
  <si>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</si>
  <si>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</si>
  <si>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</si>
  <si>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</si>
  <si>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</si>
  <si>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</si>
  <si>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</si>
  <si>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</si>
  <si>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</si>
  <si>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</si>
  <si>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</si>
  <si>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</si>
  <si>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</si>
  <si>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</si>
  <si>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</si>
  <si>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</si>
  <si>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</si>
  <si>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</si>
  <si>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</si>
  <si>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</si>
  <si>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</si>
  <si>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</si>
  <si>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</si>
  <si>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</si>
  <si>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</si>
  <si>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</si>
  <si>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</si>
  <si>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</si>
  <si>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</si>
  <si>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</si>
  <si>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</si>
  <si>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</si>
  <si>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</si>
  <si>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</si>
  <si>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</si>
  <si>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</si>
  <si>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</si>
  <si>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</si>
  <si>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</si>
  <si>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</si>
  <si>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</si>
  <si>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</si>
  <si>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</si>
  <si>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</si>
  <si>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</si>
  <si>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</si>
  <si>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</si>
  <si>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</si>
  <si>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</si>
  <si>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</si>
  <si>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</si>
  <si>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</si>
  <si>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</si>
  <si>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</si>
  <si>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</si>
  <si>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</si>
  <si>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</si>
  <si>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</si>
  <si>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</si>
  <si>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</si>
  <si>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</si>
  <si>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</si>
  <si>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</si>
  <si>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</si>
  <si>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</si>
  <si>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</si>
  <si>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</si>
  <si>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</si>
  <si>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</si>
  <si>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</si>
  <si>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</si>
  <si>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</si>
  <si>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</si>
  <si>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</si>
  <si>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</si>
  <si>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</si>
  <si>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</si>
  <si>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</si>
  <si>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</si>
  <si>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</si>
  <si>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</si>
  <si>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</si>
  <si>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</si>
  <si>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</si>
  <si>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</si>
  <si>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</si>
  <si>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</si>
  <si>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</si>
  <si>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</si>
  <si>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</si>
  <si>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</si>
  <si>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</si>
  <si>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</si>
  <si>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</si>
  <si>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</si>
  <si>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</si>
  <si>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</si>
  <si>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</si>
  <si>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</si>
  <si>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</si>
  <si>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</si>
  <si>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</si>
  <si>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</si>
  <si>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</si>
  <si>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</si>
  <si>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</si>
  <si>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</si>
  <si>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</si>
  <si>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</si>
  <si>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</si>
  <si>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</si>
  <si>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</si>
  <si>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</si>
  <si>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</si>
  <si>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</si>
  <si>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</si>
  <si>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</si>
  <si>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</si>
  <si>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</si>
  <si>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</si>
  <si>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</si>
  <si>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</si>
  <si>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</si>
  <si>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</si>
  <si>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</si>
  <si>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</si>
  <si>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</si>
  <si>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</si>
  <si>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</si>
  <si>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</si>
  <si>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</si>
  <si>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</si>
  <si>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</si>
  <si>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</si>
  <si>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</si>
  <si>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</si>
  <si>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</si>
  <si>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</si>
  <si>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</si>
  <si>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</si>
  <si>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</si>
  <si>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</si>
  <si>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</si>
  <si>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</si>
  <si>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</si>
  <si>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</si>
  <si>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</si>
  <si>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</si>
  <si>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</si>
  <si>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</si>
  <si>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</si>
  <si>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</si>
  <si>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</si>
  <si>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</si>
  <si>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</si>
  <si>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</si>
  <si>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</si>
  <si>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</si>
  <si>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</si>
  <si>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</si>
  <si>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</si>
  <si>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</si>
  <si>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</si>
  <si>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</si>
  <si>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</si>
  <si>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</si>
  <si>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</si>
  <si>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</si>
  <si>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</si>
  <si>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</si>
  <si>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</si>
  <si>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</si>
  <si>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</si>
  <si>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</si>
  <si>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</si>
  <si>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</si>
  <si>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</si>
  <si>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</si>
  <si>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</si>
  <si>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</si>
  <si>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</si>
  <si>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</si>
  <si>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</si>
  <si>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</si>
  <si>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</si>
  <si>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</si>
  <si>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</si>
  <si>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</si>
  <si>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</si>
  <si>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</si>
  <si>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</si>
  <si>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</si>
  <si>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</si>
  <si>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</si>
  <si>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</si>
  <si>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</si>
  <si>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</si>
  <si>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</si>
  <si>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</si>
  <si>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</si>
  <si>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</si>
  <si>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</si>
  <si>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</si>
  <si>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</si>
  <si>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</si>
  <si>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</si>
  <si>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</si>
  <si>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</si>
  <si>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</si>
  <si>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</si>
  <si>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</si>
  <si>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</si>
  <si>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</si>
  <si>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</si>
  <si>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</si>
  <si>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</si>
  <si>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</si>
  <si>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</si>
  <si>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</si>
  <si>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</si>
  <si>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</si>
  <si>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</si>
  <si>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</si>
  <si>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</si>
  <si>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</si>
  <si>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</si>
  <si>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</si>
  <si>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</si>
  <si>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</si>
  <si>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</si>
  <si>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</si>
  <si>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</si>
  <si>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</si>
  <si>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</si>
  <si>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</si>
  <si>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</si>
  <si>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</si>
  <si>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</si>
  <si>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</si>
  <si>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</si>
  <si>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</si>
  <si>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</si>
  <si>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</si>
  <si>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</si>
  <si>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</si>
  <si>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</si>
  <si>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</si>
  <si>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</si>
  <si>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</si>
  <si>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</si>
  <si>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</si>
  <si>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</si>
  <si>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</si>
  <si>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</si>
  <si>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</si>
  <si>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</si>
  <si>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</si>
  <si>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</si>
  <si>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</si>
  <si>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</si>
  <si>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</si>
  <si>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</si>
  <si>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</si>
  <si>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</si>
  <si>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</si>
  <si>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</si>
  <si>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</si>
  <si>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</si>
  <si>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</si>
  <si>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</si>
  <si>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</si>
  <si>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</si>
  <si>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</si>
  <si>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</si>
  <si>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</si>
  <si>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</si>
  <si>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</si>
  <si>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</si>
  <si>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</si>
  <si>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</si>
  <si>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</si>
  <si>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</si>
  <si>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</si>
  <si>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</si>
  <si>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</si>
  <si>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</si>
  <si>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</si>
  <si>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</si>
  <si>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</si>
  <si>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SREDNJA STRUKOVNA ŠKOLA MARKO BABIĆ</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</si>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</sst>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1542143.23</v>
      </c>
      <c r="D2" s="7">
        <f>'PR-RAS'!E6</f>
        <v>1671619.45</v>
      </c>
      <c r="E2" s="7">
        <v>0</v>
      </c>
      <c r="F2" s="7">
        <v>0</v>
      </c>
      <c r="G2" s="8">
        <f t="shared" ref="G2:G274" si="0">(B2/1000)*(C2*1+D2*2)</f>
        <v>4885.38213</v>
      </c>
      <c r="H2" s="8">
        <f t="shared" ref="H2:H274" si="1">ABS(C2-ROUND(C2,0))+ABS(D2-ROUND(D2,0))</f>
        <v>0.67999999993480742</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1358150.86</v>
      </c>
      <c r="D45" s="2">
        <f>'PR-RAS'!E49</f>
        <v>1438964.04</v>
      </c>
      <c r="E45" s="2">
        <v>0</v>
      </c>
      <c r="F45" s="2">
        <v>0</v>
      </c>
      <c r="G45" s="3">
        <f t="shared" si="0"/>
        <v>186387.47336</v>
      </c>
      <c r="H45" s="3">
        <f t="shared" si="1"/>
        <v>0.17999999993480742</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1356545.26</v>
      </c>
      <c r="D64" s="2">
        <f>'PR-RAS'!E68</f>
        <v>1438964.04</v>
      </c>
      <c r="E64" s="2">
        <v>0</v>
      </c>
      <c r="F64" s="2">
        <v>0</v>
      </c>
      <c r="G64" s="3">
        <f t="shared" si="0"/>
        <v>266771.82042</v>
      </c>
      <c r="H64" s="3">
        <f t="shared" si="1"/>
        <v>0.30000000004656613</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1356545.26</v>
      </c>
      <c r="D65" s="2">
        <f>'PR-RAS'!E69</f>
        <v>1438964.04</v>
      </c>
      <c r="E65" s="2">
        <v>0</v>
      </c>
      <c r="F65" s="2">
        <v>0</v>
      </c>
      <c r="G65" s="3">
        <f t="shared" si="0"/>
        <v>271006.29375999997</v>
      </c>
      <c r="H65" s="3">
        <f t="shared" si="1"/>
        <v>0.30000000004656613</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1605.6</v>
      </c>
      <c r="D70" s="2">
        <f>'PR-RAS'!E74</f>
        <v>0</v>
      </c>
      <c r="E70" s="2">
        <v>0</v>
      </c>
      <c r="F70" s="2">
        <v>0</v>
      </c>
      <c r="G70" s="3">
        <f t="shared" si="0"/>
        <v>110.7864</v>
      </c>
      <c r="H70" s="3">
        <f t="shared" si="1"/>
        <v>0.40000000000009095</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1605.6</v>
      </c>
      <c r="D71" s="2">
        <f>'PR-RAS'!E75</f>
        <v>0</v>
      </c>
      <c r="E71" s="2">
        <v>0</v>
      </c>
      <c r="F71" s="2">
        <v>0</v>
      </c>
      <c r="G71" s="3">
        <f t="shared" si="0"/>
        <v>112.39200000000001</v>
      </c>
      <c r="H71" s="3">
        <f t="shared" si="1"/>
        <v>0.40000000000009095</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0.01</v>
      </c>
      <c r="D78" s="2">
        <f>'PR-RAS'!E82</f>
        <v>0.01</v>
      </c>
      <c r="E78" s="2">
        <v>0</v>
      </c>
      <c r="F78" s="2">
        <v>0</v>
      </c>
      <c r="G78" s="3">
        <f t="shared" si="0"/>
        <v>2.31E-3</v>
      </c>
      <c r="H78" s="3">
        <f t="shared" si="1"/>
        <v>0.02</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0.01</v>
      </c>
      <c r="D79" s="2">
        <f>'PR-RAS'!E83</f>
        <v>0.01</v>
      </c>
      <c r="E79" s="2">
        <v>0</v>
      </c>
      <c r="F79" s="2">
        <v>0</v>
      </c>
      <c r="G79" s="3">
        <f t="shared" si="0"/>
        <v>2.3400000000000001E-3</v>
      </c>
      <c r="H79" s="3">
        <f t="shared" si="1"/>
        <v>0.02</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0.01</v>
      </c>
      <c r="D81" s="2">
        <f>'PR-RAS'!E85</f>
        <v>0.01</v>
      </c>
      <c r="E81" s="2">
        <v>0</v>
      </c>
      <c r="F81" s="2">
        <v>0</v>
      </c>
      <c r="G81" s="3">
        <f t="shared" si="0"/>
        <v>2.3999999999999998E-3</v>
      </c>
      <c r="H81" s="3">
        <f t="shared" si="1"/>
        <v>0.02</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1051.5</v>
      </c>
      <c r="D102" s="2">
        <f>'PR-RAS'!E106</f>
        <v>4484.24</v>
      </c>
      <c r="E102" s="2">
        <v>0</v>
      </c>
      <c r="F102" s="2">
        <v>0</v>
      </c>
      <c r="G102" s="3">
        <f t="shared" si="0"/>
        <v>1012.01798</v>
      </c>
      <c r="H102" s="3">
        <f t="shared" si="1"/>
        <v>0.73999999999978172</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1051.5</v>
      </c>
      <c r="D108" s="2">
        <f>'PR-RAS'!E112</f>
        <v>4484.24</v>
      </c>
      <c r="E108" s="2">
        <v>0</v>
      </c>
      <c r="F108" s="2">
        <v>0</v>
      </c>
      <c r="G108" s="3">
        <f t="shared" si="0"/>
        <v>1072.1378599999998</v>
      </c>
      <c r="H108" s="3">
        <f t="shared" si="1"/>
        <v>0.73999999999978172</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1051.5</v>
      </c>
      <c r="D113" s="2">
        <f>'PR-RAS'!E117</f>
        <v>4484.24</v>
      </c>
      <c r="E113" s="2">
        <v>0</v>
      </c>
      <c r="F113" s="2">
        <v>0</v>
      </c>
      <c r="G113" s="3">
        <f t="shared" si="0"/>
        <v>1122.23776</v>
      </c>
      <c r="H113" s="3">
        <f t="shared" si="1"/>
        <v>0.73999999999978172</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29975.67</v>
      </c>
      <c r="D121" s="2">
        <f>'PR-RAS'!E125</f>
        <v>63269.74</v>
      </c>
      <c r="E121" s="2">
        <v>0</v>
      </c>
      <c r="F121" s="2">
        <v>0</v>
      </c>
      <c r="G121" s="3">
        <f t="shared" si="0"/>
        <v>18781.817999999999</v>
      </c>
      <c r="H121" s="3">
        <f t="shared" si="1"/>
        <v>0.5900000000037835</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29975.67</v>
      </c>
      <c r="D122" s="2">
        <f>'PR-RAS'!E126</f>
        <v>38855.74</v>
      </c>
      <c r="E122" s="2">
        <v>0</v>
      </c>
      <c r="F122" s="2">
        <v>0</v>
      </c>
      <c r="G122" s="3">
        <f t="shared" si="0"/>
        <v>13030.145149999998</v>
      </c>
      <c r="H122" s="3">
        <f t="shared" si="1"/>
        <v>0.5900000000037835</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29975.67</v>
      </c>
      <c r="D124" s="2">
        <f>'PR-RAS'!E128</f>
        <v>38855.74</v>
      </c>
      <c r="E124" s="2">
        <v>0</v>
      </c>
      <c r="F124" s="2">
        <v>0</v>
      </c>
      <c r="G124" s="3">
        <f t="shared" si="0"/>
        <v>13245.51945</v>
      </c>
      <c r="H124" s="3">
        <f t="shared" si="1"/>
        <v>0.5900000000037835</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24414</v>
      </c>
      <c r="E125" s="2">
        <v>0</v>
      </c>
      <c r="F125" s="2">
        <v>0</v>
      </c>
      <c r="G125" s="3">
        <f t="shared" si="0"/>
        <v>6054.6719999999996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245</v>
      </c>
      <c r="E126" s="2">
        <v>0</v>
      </c>
      <c r="F126" s="2">
        <v>0</v>
      </c>
      <c r="G126" s="3">
        <f t="shared" si="0"/>
        <v>61.25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24169</v>
      </c>
      <c r="E127" s="2">
        <v>0</v>
      </c>
      <c r="F127" s="2">
        <v>0</v>
      </c>
      <c r="G127" s="3">
        <f t="shared" si="0"/>
        <v>6090.5879999999997</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152965.19</v>
      </c>
      <c r="D130" s="2">
        <f>'PR-RAS'!E134</f>
        <v>164901.42000000001</v>
      </c>
      <c r="E130" s="2">
        <v>0</v>
      </c>
      <c r="F130" s="2">
        <v>0</v>
      </c>
      <c r="G130" s="3">
        <f t="shared" si="0"/>
        <v>62277.075870000008</v>
      </c>
      <c r="H130" s="3">
        <f t="shared" si="1"/>
        <v>0.61000000001513399</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152965.19</v>
      </c>
      <c r="D131" s="2">
        <f>'PR-RAS'!E135</f>
        <v>164901.42000000001</v>
      </c>
      <c r="E131" s="2">
        <v>0</v>
      </c>
      <c r="F131" s="2">
        <v>0</v>
      </c>
      <c r="G131" s="3">
        <f t="shared" si="0"/>
        <v>62759.843900000007</v>
      </c>
      <c r="H131" s="3">
        <f t="shared" si="1"/>
        <v>0.61000000001513399</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152215.19</v>
      </c>
      <c r="D132" s="2">
        <f>'PR-RAS'!E136</f>
        <v>164621.73000000001</v>
      </c>
      <c r="E132" s="2">
        <v>0</v>
      </c>
      <c r="F132" s="2">
        <v>0</v>
      </c>
      <c r="G132" s="3">
        <f t="shared" si="0"/>
        <v>63071.083150000006</v>
      </c>
      <c r="H132" s="3">
        <f t="shared" si="1"/>
        <v>0.45999999999185093</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750</v>
      </c>
      <c r="D133" s="2">
        <f>'PR-RAS'!E137</f>
        <v>279.69</v>
      </c>
      <c r="E133" s="2">
        <v>0</v>
      </c>
      <c r="F133" s="2">
        <v>0</v>
      </c>
      <c r="G133" s="3">
        <f t="shared" si="0"/>
        <v>172.83816000000002</v>
      </c>
      <c r="H133" s="3">
        <f t="shared" si="1"/>
        <v>0.31000000000000227</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1790857.5099999998</v>
      </c>
      <c r="D148" s="2">
        <f>'PR-RAS'!E152</f>
        <v>1633535.7399999998</v>
      </c>
      <c r="E148" s="2">
        <v>0</v>
      </c>
      <c r="F148" s="2">
        <v>0</v>
      </c>
      <c r="G148" s="3">
        <f t="shared" si="0"/>
        <v>743515.56152999983</v>
      </c>
      <c r="H148" s="3">
        <f t="shared" si="1"/>
        <v>0.75000000046566129</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1580707.1799999997</v>
      </c>
      <c r="D149" s="2">
        <f>'PR-RAS'!E153</f>
        <v>1416878.13</v>
      </c>
      <c r="E149" s="2">
        <v>0</v>
      </c>
      <c r="F149" s="2">
        <v>0</v>
      </c>
      <c r="G149" s="3">
        <f t="shared" si="0"/>
        <v>653340.5891199999</v>
      </c>
      <c r="H149" s="3">
        <f t="shared" si="1"/>
        <v>0.30999999959021807</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1321603.3299999998</v>
      </c>
      <c r="D150" s="2">
        <f>'PR-RAS'!E154</f>
        <v>1179775.55</v>
      </c>
      <c r="E150" s="2">
        <v>0</v>
      </c>
      <c r="F150" s="2">
        <v>0</v>
      </c>
      <c r="G150" s="3">
        <f t="shared" si="0"/>
        <v>548492.01006999996</v>
      </c>
      <c r="H150" s="3">
        <f t="shared" si="1"/>
        <v>0.77999999979510903</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1262217.68</v>
      </c>
      <c r="D151" s="2">
        <f>'PR-RAS'!E155</f>
        <v>1134407.3400000001</v>
      </c>
      <c r="E151" s="2">
        <v>0</v>
      </c>
      <c r="F151" s="2">
        <v>0</v>
      </c>
      <c r="G151" s="3">
        <f t="shared" si="0"/>
        <v>529654.85400000005</v>
      </c>
      <c r="H151" s="3">
        <f t="shared" si="1"/>
        <v>0.66000000014901161</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25631.5</v>
      </c>
      <c r="D153" s="2">
        <f>'PR-RAS'!E157</f>
        <v>13012.89</v>
      </c>
      <c r="E153" s="2">
        <v>0</v>
      </c>
      <c r="F153" s="2">
        <v>0</v>
      </c>
      <c r="G153" s="3">
        <f t="shared" si="0"/>
        <v>7851.9065599999994</v>
      </c>
      <c r="H153" s="3">
        <f t="shared" si="1"/>
        <v>0.61000000000058208</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33754.15</v>
      </c>
      <c r="D154" s="2">
        <f>'PR-RAS'!E158</f>
        <v>32355.32</v>
      </c>
      <c r="E154" s="2">
        <v>0</v>
      </c>
      <c r="F154" s="2">
        <v>0</v>
      </c>
      <c r="G154" s="3">
        <f t="shared" si="0"/>
        <v>15065.112870000001</v>
      </c>
      <c r="H154" s="3">
        <f t="shared" si="1"/>
        <v>0.47000000000116415</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40933.43</v>
      </c>
      <c r="D155" s="2">
        <f>'PR-RAS'!E159</f>
        <v>42278.94</v>
      </c>
      <c r="E155" s="2">
        <v>0</v>
      </c>
      <c r="F155" s="2">
        <v>0</v>
      </c>
      <c r="G155" s="3">
        <f t="shared" si="0"/>
        <v>19325.66174</v>
      </c>
      <c r="H155" s="3">
        <f t="shared" si="1"/>
        <v>0.48999999999796273</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218170.42</v>
      </c>
      <c r="D156" s="2">
        <f>'PR-RAS'!E160</f>
        <v>194823.64</v>
      </c>
      <c r="E156" s="2">
        <v>0</v>
      </c>
      <c r="F156" s="2">
        <v>0</v>
      </c>
      <c r="G156" s="3">
        <f t="shared" si="0"/>
        <v>94211.743500000011</v>
      </c>
      <c r="H156" s="3">
        <f t="shared" si="1"/>
        <v>0.77999999999883585</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218170.42</v>
      </c>
      <c r="D158" s="2">
        <f>'PR-RAS'!E162</f>
        <v>194823.64</v>
      </c>
      <c r="E158" s="2">
        <v>0</v>
      </c>
      <c r="F158" s="2">
        <v>0</v>
      </c>
      <c r="G158" s="3">
        <f t="shared" si="0"/>
        <v>95427.378900000011</v>
      </c>
      <c r="H158" s="3">
        <f t="shared" si="1"/>
        <v>0.77999999999883585</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176857.55000000002</v>
      </c>
      <c r="D160" s="2">
        <f>'PR-RAS'!E164</f>
        <v>190300.61</v>
      </c>
      <c r="E160" s="2">
        <v>0</v>
      </c>
      <c r="F160" s="2">
        <v>0</v>
      </c>
      <c r="G160" s="3">
        <f t="shared" si="0"/>
        <v>88635.944430000003</v>
      </c>
      <c r="H160" s="3">
        <f t="shared" si="1"/>
        <v>0.83999999999650754</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64465.24</v>
      </c>
      <c r="D161" s="2">
        <f>'PR-RAS'!E165</f>
        <v>67971.78</v>
      </c>
      <c r="E161" s="2">
        <v>0</v>
      </c>
      <c r="F161" s="2">
        <v>0</v>
      </c>
      <c r="G161" s="3">
        <f t="shared" si="0"/>
        <v>32065.407999999999</v>
      </c>
      <c r="H161" s="3">
        <f t="shared" si="1"/>
        <v>0.45999999999912689</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12560.15</v>
      </c>
      <c r="D162" s="2">
        <f>'PR-RAS'!E166</f>
        <v>3366.12</v>
      </c>
      <c r="E162" s="2">
        <v>0</v>
      </c>
      <c r="F162" s="2">
        <v>0</v>
      </c>
      <c r="G162" s="3">
        <f t="shared" si="0"/>
        <v>3106.0747900000001</v>
      </c>
      <c r="H162" s="3">
        <f t="shared" si="1"/>
        <v>0.26999999999952706</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51905.09</v>
      </c>
      <c r="D163" s="2">
        <f>'PR-RAS'!E167</f>
        <v>64210.66</v>
      </c>
      <c r="E163" s="2">
        <v>0</v>
      </c>
      <c r="F163" s="2">
        <v>0</v>
      </c>
      <c r="G163" s="3">
        <f t="shared" si="0"/>
        <v>29212.878420000001</v>
      </c>
      <c r="H163" s="3">
        <f t="shared" si="1"/>
        <v>0.42999999999301508</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0</v>
      </c>
      <c r="D164" s="2">
        <f>'PR-RAS'!E168</f>
        <v>395</v>
      </c>
      <c r="E164" s="2">
        <v>0</v>
      </c>
      <c r="F164" s="2">
        <v>0</v>
      </c>
      <c r="G164" s="3">
        <f t="shared" si="0"/>
        <v>128.77000000000001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67874.62000000001</v>
      </c>
      <c r="D166" s="2">
        <f>'PR-RAS'!E170</f>
        <v>78834.329999999987</v>
      </c>
      <c r="E166" s="2">
        <v>0</v>
      </c>
      <c r="F166" s="2">
        <v>0</v>
      </c>
      <c r="G166" s="3">
        <f t="shared" si="0"/>
        <v>37214.641199999998</v>
      </c>
      <c r="H166" s="3">
        <f t="shared" si="1"/>
        <v>0.70999999997729901</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11596.78</v>
      </c>
      <c r="D167" s="2">
        <f>'PR-RAS'!E171</f>
        <v>12286.46</v>
      </c>
      <c r="E167" s="2">
        <v>0</v>
      </c>
      <c r="F167" s="2">
        <v>0</v>
      </c>
      <c r="G167" s="3">
        <f t="shared" si="0"/>
        <v>6004.1701999999996</v>
      </c>
      <c r="H167" s="3">
        <f t="shared" si="1"/>
        <v>0.67999999999847205</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23467.83</v>
      </c>
      <c r="D168" s="2">
        <f>'PR-RAS'!E172</f>
        <v>35229</v>
      </c>
      <c r="E168" s="2">
        <v>0</v>
      </c>
      <c r="F168" s="2">
        <v>0</v>
      </c>
      <c r="G168" s="3">
        <f t="shared" si="0"/>
        <v>15685.61361</v>
      </c>
      <c r="H168" s="3">
        <f t="shared" si="1"/>
        <v>0.16999999999825377</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32507.03</v>
      </c>
      <c r="D169" s="2">
        <f>'PR-RAS'!E173</f>
        <v>27626.98</v>
      </c>
      <c r="E169" s="2">
        <v>0</v>
      </c>
      <c r="F169" s="2">
        <v>0</v>
      </c>
      <c r="G169" s="3">
        <f t="shared" si="0"/>
        <v>14743.846319999999</v>
      </c>
      <c r="H169" s="3">
        <f t="shared" si="1"/>
        <v>4.9999999999272404E-2</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0</v>
      </c>
      <c r="D170" s="2">
        <f>'PR-RAS'!E174</f>
        <v>5.54</v>
      </c>
      <c r="E170" s="2">
        <v>0</v>
      </c>
      <c r="F170" s="2">
        <v>0</v>
      </c>
      <c r="G170" s="3">
        <f t="shared" si="0"/>
        <v>1.8725200000000002</v>
      </c>
      <c r="H170" s="3">
        <f t="shared" si="1"/>
        <v>0.45999999999999996</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242.38</v>
      </c>
      <c r="D171" s="2">
        <f>'PR-RAS'!E175</f>
        <v>3622.65</v>
      </c>
      <c r="E171" s="2">
        <v>0</v>
      </c>
      <c r="F171" s="2">
        <v>0</v>
      </c>
      <c r="G171" s="3">
        <f t="shared" si="0"/>
        <v>1272.9056</v>
      </c>
      <c r="H171" s="3">
        <f t="shared" si="1"/>
        <v>0.7299999999999045</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60.6</v>
      </c>
      <c r="D173" s="2">
        <f>'PR-RAS'!E177</f>
        <v>63.7</v>
      </c>
      <c r="E173" s="2">
        <v>0</v>
      </c>
      <c r="F173" s="2">
        <v>0</v>
      </c>
      <c r="G173" s="3">
        <f t="shared" si="0"/>
        <v>32.335999999999999</v>
      </c>
      <c r="H173" s="3">
        <f t="shared" si="1"/>
        <v>0.69999999999999574</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35630.57</v>
      </c>
      <c r="D174" s="2">
        <f>'PR-RAS'!E178</f>
        <v>37525.880000000005</v>
      </c>
      <c r="E174" s="2">
        <v>0</v>
      </c>
      <c r="F174" s="2">
        <v>0</v>
      </c>
      <c r="G174" s="3">
        <f t="shared" si="0"/>
        <v>19148.043090000003</v>
      </c>
      <c r="H174" s="3">
        <f t="shared" si="1"/>
        <v>0.54999999999563443</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12169.37</v>
      </c>
      <c r="D175" s="2">
        <f>'PR-RAS'!E179</f>
        <v>10475.17</v>
      </c>
      <c r="E175" s="2">
        <v>0</v>
      </c>
      <c r="F175" s="2">
        <v>0</v>
      </c>
      <c r="G175" s="3">
        <f t="shared" si="0"/>
        <v>5762.8295399999997</v>
      </c>
      <c r="H175" s="3">
        <f t="shared" si="1"/>
        <v>0.54000000000087311</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4687</v>
      </c>
      <c r="D176" s="2">
        <f>'PR-RAS'!E180</f>
        <v>2621.69</v>
      </c>
      <c r="E176" s="2">
        <v>0</v>
      </c>
      <c r="F176" s="2">
        <v>0</v>
      </c>
      <c r="G176" s="3">
        <f t="shared" si="0"/>
        <v>1737.8165000000001</v>
      </c>
      <c r="H176" s="3">
        <f t="shared" si="1"/>
        <v>0.30999999999994543</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56.84</v>
      </c>
      <c r="D177" s="2">
        <f>'PR-RAS'!E181</f>
        <v>112.5</v>
      </c>
      <c r="E177" s="2">
        <v>0</v>
      </c>
      <c r="F177" s="2">
        <v>0</v>
      </c>
      <c r="G177" s="3">
        <f t="shared" si="0"/>
        <v>49.603840000000005</v>
      </c>
      <c r="H177" s="3">
        <f t="shared" si="1"/>
        <v>0.65999999999999659</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1885.11</v>
      </c>
      <c r="D178" s="2">
        <f>'PR-RAS'!E182</f>
        <v>2161.17</v>
      </c>
      <c r="E178" s="2">
        <v>0</v>
      </c>
      <c r="F178" s="2">
        <v>0</v>
      </c>
      <c r="G178" s="3">
        <f t="shared" si="0"/>
        <v>1098.7186499999998</v>
      </c>
      <c r="H178" s="3">
        <f t="shared" si="1"/>
        <v>0.27999999999997272</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1027.3800000000001</v>
      </c>
      <c r="D179" s="2">
        <f>'PR-RAS'!E183</f>
        <v>820.78</v>
      </c>
      <c r="E179" s="2">
        <v>0</v>
      </c>
      <c r="F179" s="2">
        <v>0</v>
      </c>
      <c r="G179" s="3">
        <f t="shared" si="0"/>
        <v>475.07132000000001</v>
      </c>
      <c r="H179" s="3">
        <f t="shared" si="1"/>
        <v>0.60000000000013642</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4387.92</v>
      </c>
      <c r="D180" s="2">
        <f>'PR-RAS'!E184</f>
        <v>9338.73</v>
      </c>
      <c r="E180" s="2">
        <v>0</v>
      </c>
      <c r="F180" s="2">
        <v>0</v>
      </c>
      <c r="G180" s="3">
        <f t="shared" si="0"/>
        <v>4128.703019999999</v>
      </c>
      <c r="H180" s="3">
        <f t="shared" si="1"/>
        <v>0.3500000000003638</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6703.05</v>
      </c>
      <c r="D181" s="2">
        <f>'PR-RAS'!E185</f>
        <v>1796.08</v>
      </c>
      <c r="E181" s="2">
        <v>0</v>
      </c>
      <c r="F181" s="2">
        <v>0</v>
      </c>
      <c r="G181" s="3">
        <f t="shared" si="0"/>
        <v>1853.1377999999997</v>
      </c>
      <c r="H181" s="3">
        <f t="shared" si="1"/>
        <v>0.13000000000010914</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1506.75</v>
      </c>
      <c r="D182" s="2">
        <f>'PR-RAS'!E186</f>
        <v>1970.29</v>
      </c>
      <c r="E182" s="2">
        <v>0</v>
      </c>
      <c r="F182" s="2">
        <v>0</v>
      </c>
      <c r="G182" s="3">
        <f t="shared" si="0"/>
        <v>985.96672999999998</v>
      </c>
      <c r="H182" s="3">
        <f t="shared" si="1"/>
        <v>0.53999999999996362</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3207.15</v>
      </c>
      <c r="D183" s="2">
        <f>'PR-RAS'!E187</f>
        <v>8229.4699999999993</v>
      </c>
      <c r="E183" s="2">
        <v>0</v>
      </c>
      <c r="F183" s="2">
        <v>0</v>
      </c>
      <c r="G183" s="3">
        <f t="shared" si="0"/>
        <v>3579.22838</v>
      </c>
      <c r="H183" s="3">
        <f t="shared" si="1"/>
        <v>0.61999999999943611</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8887.119999999999</v>
      </c>
      <c r="D190" s="2">
        <f>'PR-RAS'!E194</f>
        <v>5968.62</v>
      </c>
      <c r="E190" s="2">
        <v>0</v>
      </c>
      <c r="F190" s="2">
        <v>0</v>
      </c>
      <c r="G190" s="3">
        <f t="shared" si="0"/>
        <v>3935.80404</v>
      </c>
      <c r="H190" s="3">
        <f t="shared" si="1"/>
        <v>0.49999999999909051</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2197.3200000000002</v>
      </c>
      <c r="D192" s="2">
        <f>'PR-RAS'!E196</f>
        <v>2250.7199999999998</v>
      </c>
      <c r="E192" s="2">
        <v>0</v>
      </c>
      <c r="F192" s="2">
        <v>0</v>
      </c>
      <c r="G192" s="3">
        <f t="shared" si="0"/>
        <v>1279.46316</v>
      </c>
      <c r="H192" s="3">
        <f t="shared" si="1"/>
        <v>0.6000000000003638</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520</v>
      </c>
      <c r="D193" s="2">
        <f>'PR-RAS'!E197</f>
        <v>57.4</v>
      </c>
      <c r="E193" s="2">
        <v>0</v>
      </c>
      <c r="F193" s="2">
        <v>0</v>
      </c>
      <c r="G193" s="3">
        <f t="shared" si="0"/>
        <v>121.88159999999999</v>
      </c>
      <c r="H193" s="3">
        <f t="shared" si="1"/>
        <v>0.39999999999999858</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25</v>
      </c>
      <c r="D194" s="2">
        <f>'PR-RAS'!E198</f>
        <v>40</v>
      </c>
      <c r="E194" s="2">
        <v>0</v>
      </c>
      <c r="F194" s="2">
        <v>0</v>
      </c>
      <c r="G194" s="3">
        <f t="shared" si="0"/>
        <v>20.265000000000001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3996</v>
      </c>
      <c r="D195" s="2">
        <f>'PR-RAS'!E199</f>
        <v>1260</v>
      </c>
      <c r="E195" s="2">
        <v>0</v>
      </c>
      <c r="F195" s="2">
        <v>0</v>
      </c>
      <c r="G195" s="3">
        <f t="shared" si="0"/>
        <v>1264.104</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2148.8000000000002</v>
      </c>
      <c r="D197" s="2">
        <f>'PR-RAS'!E201</f>
        <v>2360.5</v>
      </c>
      <c r="E197" s="2">
        <v>0</v>
      </c>
      <c r="F197" s="2">
        <v>0</v>
      </c>
      <c r="G197" s="3">
        <f t="shared" si="0"/>
        <v>1346.4808</v>
      </c>
      <c r="H197" s="3">
        <f t="shared" si="1"/>
        <v>0.6999999999998181</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21770</v>
      </c>
      <c r="D226" s="2">
        <f>'PR-RAS'!E230</f>
        <v>0</v>
      </c>
      <c r="E226" s="2">
        <v>0</v>
      </c>
      <c r="F226" s="2">
        <v>0</v>
      </c>
      <c r="G226" s="3">
        <f t="shared" si="0"/>
        <v>4898.25</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21770</v>
      </c>
      <c r="D250" s="2">
        <f>'PR-RAS'!E254</f>
        <v>0</v>
      </c>
      <c r="E250" s="2">
        <v>0</v>
      </c>
      <c r="F250" s="2">
        <v>0</v>
      </c>
      <c r="G250" s="3">
        <f t="shared" si="0"/>
        <v>5420.73</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21770</v>
      </c>
      <c r="D251" s="2">
        <f>'PR-RAS'!E255</f>
        <v>0</v>
      </c>
      <c r="E251" s="2">
        <v>0</v>
      </c>
      <c r="F251" s="2">
        <v>0</v>
      </c>
      <c r="G251" s="3">
        <f t="shared" si="0"/>
        <v>5442.5</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11522.78</v>
      </c>
      <c r="D258" s="2">
        <f>'PR-RAS'!E262</f>
        <v>26357</v>
      </c>
      <c r="E258" s="2">
        <v>0</v>
      </c>
      <c r="F258" s="2">
        <v>0</v>
      </c>
      <c r="G258" s="3">
        <f t="shared" si="0"/>
        <v>16508.852460000002</v>
      </c>
      <c r="H258" s="3">
        <f t="shared" si="1"/>
        <v>0.21999999999934516</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11522.78</v>
      </c>
      <c r="D265" s="2">
        <f>'PR-RAS'!E269</f>
        <v>26357</v>
      </c>
      <c r="E265" s="2">
        <v>0</v>
      </c>
      <c r="F265" s="2">
        <v>0</v>
      </c>
      <c r="G265" s="3">
        <f t="shared" si="0"/>
        <v>16958.50992</v>
      </c>
      <c r="H265" s="3">
        <f t="shared" si="1"/>
        <v>0.21999999999934516</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11522.78</v>
      </c>
      <c r="D266" s="2">
        <f>'PR-RAS'!E270</f>
        <v>26357</v>
      </c>
      <c r="E266" s="2">
        <v>0</v>
      </c>
      <c r="F266" s="2">
        <v>0</v>
      </c>
      <c r="G266" s="3">
        <f t="shared" si="0"/>
        <v>17022.7467</v>
      </c>
      <c r="H266" s="3">
        <f t="shared" si="1"/>
        <v>0.21999999999934516</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1790857.5099999998</v>
      </c>
      <c r="D295" s="2">
        <f>'PR-RAS'!E299</f>
        <v>1633535.7399999998</v>
      </c>
      <c r="E295" s="2">
        <v>0</v>
      </c>
      <c r="F295" s="2">
        <v>0</v>
      </c>
      <c r="G295" s="3">
        <f t="shared" si="12"/>
        <v>1487031.1230599997</v>
      </c>
      <c r="H295" s="3">
        <f t="shared" si="13"/>
        <v>0.75000000046566129</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38083.710000000196</v>
      </c>
      <c r="E296" s="2">
        <v>0</v>
      </c>
      <c r="F296" s="2">
        <v>0</v>
      </c>
      <c r="G296" s="3">
        <f t="shared" si="12"/>
        <v>22469.388900000115</v>
      </c>
      <c r="H296" s="3">
        <f t="shared" si="13"/>
        <v>0.28999999980442226</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248714.2799999998</v>
      </c>
      <c r="D297" s="2">
        <f>'PR-RAS'!E301</f>
        <v>0</v>
      </c>
      <c r="E297" s="2">
        <v>0</v>
      </c>
      <c r="F297" s="2">
        <v>0</v>
      </c>
      <c r="G297" s="3">
        <f t="shared" si="12"/>
        <v>73619.426879999941</v>
      </c>
      <c r="H297" s="3">
        <f t="shared" si="13"/>
        <v>0.27999999979510903</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46508.31</v>
      </c>
      <c r="D298" s="2">
        <f>'PR-RAS'!E302</f>
        <v>0</v>
      </c>
      <c r="E298" s="2">
        <v>0</v>
      </c>
      <c r="F298" s="2">
        <v>0</v>
      </c>
      <c r="G298" s="3">
        <f t="shared" si="12"/>
        <v>13812.968069999999</v>
      </c>
      <c r="H298" s="3">
        <f t="shared" si="13"/>
        <v>0.30999999999767169</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235256.22</v>
      </c>
      <c r="E299" s="2">
        <v>0</v>
      </c>
      <c r="F299" s="2">
        <v>0</v>
      </c>
      <c r="G299" s="3">
        <f t="shared" si="12"/>
        <v>140212.70712000001</v>
      </c>
      <c r="H299" s="3">
        <f t="shared" si="13"/>
        <v>0.22000000000116415</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4663.79</v>
      </c>
      <c r="D355" s="2">
        <f>'PR-RAS'!E360</f>
        <v>6387.77</v>
      </c>
      <c r="E355" s="2">
        <v>0</v>
      </c>
      <c r="F355" s="2">
        <v>0</v>
      </c>
      <c r="G355" s="3">
        <f t="shared" si="12"/>
        <v>6173.5228200000001</v>
      </c>
      <c r="H355" s="3">
        <f t="shared" si="13"/>
        <v>0.43999999999959982</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4663.79</v>
      </c>
      <c r="D368" s="2">
        <f>'PR-RAS'!E373</f>
        <v>6387.77</v>
      </c>
      <c r="E368" s="2">
        <v>0</v>
      </c>
      <c r="F368" s="2">
        <v>0</v>
      </c>
      <c r="G368" s="3">
        <f t="shared" si="12"/>
        <v>6400.2341100000003</v>
      </c>
      <c r="H368" s="3">
        <f t="shared" si="13"/>
        <v>0.43999999999959982</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3145.12</v>
      </c>
      <c r="D374" s="2">
        <f>'PR-RAS'!E379</f>
        <v>5890.27</v>
      </c>
      <c r="E374" s="2">
        <v>0</v>
      </c>
      <c r="F374" s="2">
        <v>0</v>
      </c>
      <c r="G374" s="3">
        <f t="shared" si="12"/>
        <v>5567.2711799999997</v>
      </c>
      <c r="H374" s="3">
        <f t="shared" si="13"/>
        <v>0.39000000000032742</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499.9</v>
      </c>
      <c r="D375" s="2">
        <f>'PR-RAS'!E380</f>
        <v>250</v>
      </c>
      <c r="E375" s="2">
        <v>0</v>
      </c>
      <c r="F375" s="2">
        <v>0</v>
      </c>
      <c r="G375" s="3">
        <f t="shared" si="12"/>
        <v>373.96260000000001</v>
      </c>
      <c r="H375" s="3">
        <f t="shared" si="13"/>
        <v>0.10000000000002274</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679.9</v>
      </c>
      <c r="D376" s="2">
        <f>'PR-RAS'!E381</f>
        <v>0</v>
      </c>
      <c r="E376" s="2">
        <v>0</v>
      </c>
      <c r="F376" s="2">
        <v>0</v>
      </c>
      <c r="G376" s="3">
        <f t="shared" si="12"/>
        <v>254.96249999999998</v>
      </c>
      <c r="H376" s="3">
        <f t="shared" si="13"/>
        <v>0.10000000000002274</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4561.58</v>
      </c>
      <c r="E379" s="2">
        <v>0</v>
      </c>
      <c r="F379" s="2">
        <v>0</v>
      </c>
      <c r="G379" s="3">
        <f t="shared" si="12"/>
        <v>3448.5544799999998</v>
      </c>
      <c r="H379" s="3">
        <f t="shared" si="13"/>
        <v>0.42000000000007276</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1965.32</v>
      </c>
      <c r="D381" s="2">
        <f>'PR-RAS'!E386</f>
        <v>1078.69</v>
      </c>
      <c r="E381" s="2">
        <v>0</v>
      </c>
      <c r="F381" s="2">
        <v>0</v>
      </c>
      <c r="G381" s="3">
        <f t="shared" si="12"/>
        <v>1566.626</v>
      </c>
      <c r="H381" s="3">
        <f t="shared" si="13"/>
        <v>0.62999999999988177</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768.67</v>
      </c>
      <c r="D388" s="2">
        <f>'PR-RAS'!E393</f>
        <v>497.5</v>
      </c>
      <c r="E388" s="2">
        <v>0</v>
      </c>
      <c r="F388" s="2">
        <v>0</v>
      </c>
      <c r="G388" s="3">
        <f t="shared" si="12"/>
        <v>682.54029000000003</v>
      </c>
      <c r="H388" s="3">
        <f t="shared" si="13"/>
        <v>0.83000000000004093</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768.67</v>
      </c>
      <c r="D389" s="2">
        <f>'PR-RAS'!E394</f>
        <v>497.5</v>
      </c>
      <c r="E389" s="2">
        <v>0</v>
      </c>
      <c r="F389" s="2">
        <v>0</v>
      </c>
      <c r="G389" s="3">
        <f t="shared" si="12"/>
        <v>684.30396000000007</v>
      </c>
      <c r="H389" s="3">
        <f t="shared" si="13"/>
        <v>0.83000000000004093</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750</v>
      </c>
      <c r="D396" s="2">
        <f>'PR-RAS'!E401</f>
        <v>0</v>
      </c>
      <c r="E396" s="2">
        <v>0</v>
      </c>
      <c r="F396" s="2">
        <v>0</v>
      </c>
      <c r="G396" s="3">
        <f t="shared" si="12"/>
        <v>296.25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750</v>
      </c>
      <c r="D400" s="2">
        <f>'PR-RAS'!E405</f>
        <v>0</v>
      </c>
      <c r="E400" s="2">
        <v>0</v>
      </c>
      <c r="F400" s="2">
        <v>0</v>
      </c>
      <c r="G400" s="3">
        <f t="shared" si="12"/>
        <v>299.25</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4663.79</v>
      </c>
      <c r="D413" s="2">
        <f>'PR-RAS'!E418</f>
        <v>6387.77</v>
      </c>
      <c r="E413" s="2">
        <v>0</v>
      </c>
      <c r="F413" s="2">
        <v>0</v>
      </c>
      <c r="G413" s="3">
        <f t="shared" si="12"/>
        <v>7185.00396</v>
      </c>
      <c r="H413" s="3">
        <f t="shared" si="13"/>
        <v>0.43999999999959982</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1542143.23</v>
      </c>
      <c r="D417" s="2">
        <f>'PR-RAS'!E422</f>
        <v>1671619.45</v>
      </c>
      <c r="E417" s="2">
        <v>0</v>
      </c>
      <c r="F417" s="2">
        <v>0</v>
      </c>
      <c r="G417" s="3">
        <f t="shared" si="12"/>
        <v>2032318.9660799999</v>
      </c>
      <c r="H417" s="3">
        <f t="shared" si="13"/>
        <v>0.67999999993480742</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1795521.2999999998</v>
      </c>
      <c r="D418" s="2">
        <f>'PR-RAS'!E423</f>
        <v>1639923.5099999998</v>
      </c>
      <c r="E418" s="2">
        <v>0</v>
      </c>
      <c r="F418" s="2">
        <v>0</v>
      </c>
      <c r="G418" s="3">
        <f t="shared" si="12"/>
        <v>2116428.5894399998</v>
      </c>
      <c r="H418" s="3">
        <f t="shared" si="13"/>
        <v>0.7900000000372529</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31695.940000000177</v>
      </c>
      <c r="E419" s="2">
        <v>0</v>
      </c>
      <c r="F419" s="2">
        <v>0</v>
      </c>
      <c r="G419" s="3">
        <f t="shared" si="12"/>
        <v>26497.805840000146</v>
      </c>
      <c r="H419" s="3">
        <f t="shared" si="13"/>
        <v>5.9999999823048711E-2</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253378.06999999983</v>
      </c>
      <c r="D420" s="2">
        <f>'PR-RAS'!E425</f>
        <v>0</v>
      </c>
      <c r="E420" s="2">
        <v>0</v>
      </c>
      <c r="F420" s="2">
        <v>0</v>
      </c>
      <c r="G420" s="3">
        <f t="shared" si="12"/>
        <v>106165.41132999993</v>
      </c>
      <c r="H420" s="3">
        <f t="shared" si="13"/>
        <v>6.9999999832361937E-2</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46508.31</v>
      </c>
      <c r="D421" s="2">
        <f>'PR-RAS'!E426</f>
        <v>0</v>
      </c>
      <c r="E421" s="2">
        <v>0</v>
      </c>
      <c r="F421" s="2">
        <v>0</v>
      </c>
      <c r="G421" s="3">
        <f t="shared" si="12"/>
        <v>19533.490199999997</v>
      </c>
      <c r="H421" s="3">
        <f t="shared" si="13"/>
        <v>0.30999999999767169</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235256.22</v>
      </c>
      <c r="E422" s="2">
        <v>0</v>
      </c>
      <c r="F422" s="2">
        <v>0</v>
      </c>
      <c r="G422" s="3">
        <f t="shared" si="12"/>
        <v>198085.73723999999</v>
      </c>
      <c r="H422" s="3">
        <f t="shared" si="13"/>
        <v>0.22000000000116415</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1542143.23</v>
      </c>
      <c r="D637" s="2">
        <f>'PR-RAS'!E643</f>
        <v>1671619.45</v>
      </c>
      <c r="E637" s="2">
        <v>0</v>
      </c>
      <c r="F637" s="2">
        <v>0</v>
      </c>
      <c r="G637" s="3">
        <f t="shared" si="14"/>
        <v>3107103.03468</v>
      </c>
      <c r="H637" s="3">
        <f t="shared" si="15"/>
        <v>0.67999999993480742</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1795521.2999999998</v>
      </c>
      <c r="D638" s="2">
        <f>'PR-RAS'!E644</f>
        <v>1639923.5099999998</v>
      </c>
      <c r="E638" s="2">
        <v>0</v>
      </c>
      <c r="F638" s="2">
        <v>0</v>
      </c>
      <c r="G638" s="3">
        <f t="shared" si="14"/>
        <v>3233009.6198399998</v>
      </c>
      <c r="H638" s="3">
        <f t="shared" si="15"/>
        <v>0.7900000000372529</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31695.940000000177</v>
      </c>
      <c r="E639" s="2">
        <v>0</v>
      </c>
      <c r="F639" s="2">
        <v>0</v>
      </c>
      <c r="G639" s="3">
        <f t="shared" si="14"/>
        <v>40444.019440000229</v>
      </c>
      <c r="H639" s="3">
        <f t="shared" si="15"/>
        <v>5.9999999823048711E-2</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253378.06999999983</v>
      </c>
      <c r="D640" s="2">
        <f>'PR-RAS'!E646</f>
        <v>0</v>
      </c>
      <c r="E640" s="2">
        <v>0</v>
      </c>
      <c r="F640" s="2">
        <v>0</v>
      </c>
      <c r="G640" s="3">
        <f t="shared" si="14"/>
        <v>161908.58672999989</v>
      </c>
      <c r="H640" s="3">
        <f t="shared" si="15"/>
        <v>6.9999999832361937E-2</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46508.31</v>
      </c>
      <c r="D641" s="2">
        <f>'PR-RAS'!E647</f>
        <v>0</v>
      </c>
      <c r="E641" s="2">
        <v>0</v>
      </c>
      <c r="F641" s="2">
        <v>0</v>
      </c>
      <c r="G641" s="3">
        <f t="shared" si="14"/>
        <v>29765.3184</v>
      </c>
      <c r="H641" s="3">
        <f t="shared" si="15"/>
        <v>0.30999999999767169</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235256.22</v>
      </c>
      <c r="E642" s="2">
        <v>0</v>
      </c>
      <c r="F642" s="2">
        <v>0</v>
      </c>
      <c r="G642" s="3">
        <f t="shared" si="14"/>
        <v>301598.47404</v>
      </c>
      <c r="H642" s="3">
        <f t="shared" si="15"/>
        <v>0.22000000000116415</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206869.75999999983</v>
      </c>
      <c r="D644" s="2">
        <f>'PR-RAS'!E650</f>
        <v>203560.27999999982</v>
      </c>
      <c r="E644" s="2">
        <v>0</v>
      </c>
      <c r="F644" s="2">
        <v>0</v>
      </c>
      <c r="G644" s="3">
        <f t="shared" si="14"/>
        <v>394795.7757599997</v>
      </c>
      <c r="H644" s="3">
        <f t="shared" si="15"/>
        <v>0.51999999998952262</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75370.92</v>
      </c>
      <c r="D647" s="2">
        <f>'PR-RAS'!E654</f>
        <v>122721.9</v>
      </c>
      <c r="E647" s="2">
        <v>0</v>
      </c>
      <c r="F647" s="2">
        <v>0</v>
      </c>
      <c r="G647" s="3">
        <f t="shared" si="14"/>
        <v>207246.30911999999</v>
      </c>
      <c r="H647" s="3">
        <f t="shared" si="15"/>
        <v>0.180000000007567</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75370.92</v>
      </c>
      <c r="D648" s="2">
        <f>'PR-RAS'!E655</f>
        <v>122721.9</v>
      </c>
      <c r="E648" s="2">
        <v>0</v>
      </c>
      <c r="F648" s="2">
        <v>0</v>
      </c>
      <c r="G648" s="3">
        <f t="shared" si="14"/>
        <v>207567.12383999999</v>
      </c>
      <c r="H648" s="3">
        <f t="shared" si="15"/>
        <v>0.180000000007567</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99</v>
      </c>
      <c r="D651" s="2">
        <f>'PR-RAS'!E658</f>
        <v>97</v>
      </c>
      <c r="E651" s="2">
        <v>0</v>
      </c>
      <c r="F651" s="2">
        <v>0</v>
      </c>
      <c r="G651" s="3">
        <f t="shared" si="14"/>
        <v>190.45000000000002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94</v>
      </c>
      <c r="D653" s="2">
        <f>'PR-RAS'!E660</f>
        <v>93</v>
      </c>
      <c r="E653" s="2">
        <v>0</v>
      </c>
      <c r="F653" s="2">
        <v>0</v>
      </c>
      <c r="G653" s="3">
        <f t="shared" si="14"/>
        <v>182.56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1356545.26</v>
      </c>
      <c r="D676" s="2">
        <f>'PR-RAS'!E683</f>
        <v>1435309.04</v>
      </c>
      <c r="E676" s="2">
        <v>0</v>
      </c>
      <c r="F676" s="2">
        <v>0</v>
      </c>
      <c r="G676" s="3">
        <f t="shared" si="14"/>
        <v>2853335.2545000003</v>
      </c>
      <c r="H676" s="3">
        <f t="shared" si="15"/>
        <v>0.30000000004656613</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3655</v>
      </c>
      <c r="E677" s="2">
        <v>0</v>
      </c>
      <c r="F677" s="2">
        <v>0</v>
      </c>
      <c r="G677" s="3">
        <f t="shared" si="14"/>
        <v>4941.5600000000004</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1605.6</v>
      </c>
      <c r="D695" s="2">
        <f>'PR-RAS'!E702</f>
        <v>0</v>
      </c>
      <c r="E695" s="2">
        <v>0</v>
      </c>
      <c r="F695" s="2">
        <v>0</v>
      </c>
      <c r="G695" s="3">
        <f t="shared" si="14"/>
        <v>1114.2864</v>
      </c>
      <c r="H695" s="3">
        <f t="shared" si="15"/>
        <v>0.40000000000009095</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1051.5</v>
      </c>
      <c r="D717" s="2">
        <f>'PR-RAS'!E724</f>
        <v>2683</v>
      </c>
      <c r="E717" s="2">
        <v>0</v>
      </c>
      <c r="F717" s="2">
        <v>0</v>
      </c>
      <c r="G717" s="3">
        <f t="shared" si="14"/>
        <v>4594.9299999999994</v>
      </c>
      <c r="H717" s="3">
        <f t="shared" si="15"/>
        <v>0.5</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1765.76</v>
      </c>
      <c r="D726" s="2">
        <f>'PR-RAS'!E733</f>
        <v>1765.76</v>
      </c>
      <c r="E726" s="2">
        <v>0</v>
      </c>
      <c r="F726" s="2">
        <v>0</v>
      </c>
      <c r="G726" s="3">
        <f t="shared" si="14"/>
        <v>3840.5279999999998</v>
      </c>
      <c r="H726" s="3">
        <f t="shared" si="15"/>
        <v>0.48000000000001819</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4387.92</v>
      </c>
      <c r="D729" s="2">
        <f>'PR-RAS'!E736</f>
        <v>9338.73</v>
      </c>
      <c r="E729" s="2">
        <v>0</v>
      </c>
      <c r="F729" s="2">
        <v>0</v>
      </c>
      <c r="G729" s="3">
        <f t="shared" si="14"/>
        <v>16791.596639999996</v>
      </c>
      <c r="H729" s="3">
        <f t="shared" si="15"/>
        <v>0.3500000000003638</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6703.05</v>
      </c>
      <c r="D731" s="2">
        <f>'PR-RAS'!E738</f>
        <v>1796.08</v>
      </c>
      <c r="E731" s="2">
        <v>0</v>
      </c>
      <c r="F731" s="2">
        <v>0</v>
      </c>
      <c r="G731" s="3">
        <f t="shared" si="14"/>
        <v>7515.5032999999994</v>
      </c>
      <c r="H731" s="3">
        <f t="shared" si="15"/>
        <v>0.13000000000010914</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2197.3200000000002</v>
      </c>
      <c r="D735" s="2">
        <f>'PR-RAS'!E742</f>
        <v>2250.7199999999998</v>
      </c>
      <c r="E735" s="2">
        <v>0</v>
      </c>
      <c r="F735" s="2">
        <v>0</v>
      </c>
      <c r="G735" s="3">
        <f t="shared" si="14"/>
        <v>4916.8898399999998</v>
      </c>
      <c r="H735" s="3">
        <f t="shared" si="15"/>
        <v>0.6000000000003638</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25</v>
      </c>
      <c r="D736" s="2">
        <f>'PR-RAS'!E743</f>
        <v>0</v>
      </c>
      <c r="E736" s="2">
        <v>0</v>
      </c>
      <c r="F736" s="2">
        <v>0</v>
      </c>
      <c r="G736" s="3">
        <f t="shared" ref="G736:G737" si="28">(B736/1000)*(C736*1+D736*2)</f>
        <v>18.375</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3996</v>
      </c>
      <c r="D737" s="2">
        <f>'PR-RAS'!E744</f>
        <v>1260</v>
      </c>
      <c r="E737" s="2">
        <v>0</v>
      </c>
      <c r="F737" s="2">
        <v>0</v>
      </c>
      <c r="G737" s="3">
        <f t="shared" si="28"/>
        <v>4795.7759999999998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21770</v>
      </c>
      <c r="D810" s="2">
        <f>'PR-RAS'!E817</f>
        <v>0</v>
      </c>
      <c r="E810" s="2">
        <v>0</v>
      </c>
      <c r="F810" s="2">
        <v>0</v>
      </c>
      <c r="G810" s="3">
        <f t="shared" si="14"/>
        <v>17611.93</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11522.78</v>
      </c>
      <c r="D836" s="2">
        <f>'PR-RAS'!E843</f>
        <v>26357</v>
      </c>
      <c r="E836" s="2">
        <v>0</v>
      </c>
      <c r="F836" s="2">
        <v>0</v>
      </c>
      <c r="G836" s="3">
        <f t="shared" si="14"/>
        <v>53637.711299999995</v>
      </c>
      <c r="H836" s="3">
        <f t="shared" si="15"/>
        <v>0.21999999999934516</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273465.65000000002</v>
      </c>
      <c r="D1581" s="7"/>
      <c r="E1581" s="7">
        <v>0</v>
      </c>
      <c r="F1581" s="7">
        <v>0</v>
      </c>
      <c r="G1581" s="8">
        <f t="shared" ref="G1581:G1685" si="70">B1581/1000*C1581</f>
        <v>273.46565000000004</v>
      </c>
      <c r="H1581" s="8">
        <f t="shared" ref="H1581:H1685" si="71">ABS(C1581-ROUND(C1581,0))</f>
        <v>0.34999999997671694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1681899.99</v>
      </c>
      <c r="D1582" s="2">
        <v>0</v>
      </c>
      <c r="E1582" s="2">
        <v>0</v>
      </c>
      <c r="F1582" s="2">
        <v>0</v>
      </c>
      <c r="G1582" s="3">
        <f t="shared" si="70"/>
        <v>3363.7999800000002</v>
      </c>
      <c r="H1582" s="3">
        <f t="shared" si="71"/>
        <v>1.0000000009313226E-2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1653083.63</v>
      </c>
      <c r="D1584" s="2">
        <v>0</v>
      </c>
      <c r="E1584" s="2">
        <v>0</v>
      </c>
      <c r="F1584" s="2">
        <v>0</v>
      </c>
      <c r="G1584" s="3">
        <f t="shared" si="70"/>
        <v>6612.3345199999994</v>
      </c>
      <c r="H1584" s="3">
        <f t="shared" si="71"/>
        <v>0.37000000011175871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1436426.02</v>
      </c>
      <c r="D1585" s="2">
        <v>0</v>
      </c>
      <c r="E1585" s="2">
        <v>0</v>
      </c>
      <c r="F1585" s="2">
        <v>0</v>
      </c>
      <c r="G1585" s="3">
        <f t="shared" si="70"/>
        <v>7182.1301000000003</v>
      </c>
      <c r="H1585" s="3">
        <f t="shared" si="71"/>
        <v>2.0000000018626451E-2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190300.61</v>
      </c>
      <c r="D1586" s="2">
        <v>0</v>
      </c>
      <c r="E1586" s="2">
        <v>0</v>
      </c>
      <c r="F1586" s="2">
        <v>0</v>
      </c>
      <c r="G1586" s="3">
        <f t="shared" si="70"/>
        <v>1141.80366</v>
      </c>
      <c r="H1586" s="3">
        <f t="shared" si="71"/>
        <v>0.39000000001396984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26357</v>
      </c>
      <c r="D1590" s="2">
        <v>0</v>
      </c>
      <c r="E1590" s="2">
        <v>0</v>
      </c>
      <c r="F1590" s="2">
        <v>0</v>
      </c>
      <c r="G1590" s="3">
        <f t="shared" si="70"/>
        <v>263.57</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6387.77</v>
      </c>
      <c r="D1593" s="2">
        <v>0</v>
      </c>
      <c r="E1593" s="2">
        <v>0</v>
      </c>
      <c r="F1593" s="2">
        <v>0</v>
      </c>
      <c r="G1593" s="3">
        <f t="shared" si="70"/>
        <v>83.04101</v>
      </c>
      <c r="H1593" s="3">
        <f t="shared" si="71"/>
        <v>0.22999999999956344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22428.59</v>
      </c>
      <c r="D1600" s="2">
        <v>0</v>
      </c>
      <c r="E1600" s="2">
        <v>0</v>
      </c>
      <c r="F1600" s="2">
        <v>0</v>
      </c>
      <c r="G1600" s="3">
        <f>B1600/1000*C1600</f>
        <v>448.5718</v>
      </c>
      <c r="H1600" s="3">
        <f>ABS(C1600-ROUND(C1600,0))</f>
        <v>0.40999999999985448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1697834.8800000001</v>
      </c>
      <c r="D1601" s="2">
        <v>0</v>
      </c>
      <c r="E1601" s="2">
        <v>0</v>
      </c>
      <c r="F1601" s="2">
        <v>0</v>
      </c>
      <c r="G1601" s="3">
        <f t="shared" si="70"/>
        <v>35654.532480000002</v>
      </c>
      <c r="H1601" s="3">
        <f t="shared" si="71"/>
        <v>0.11999999987892807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1676884.68</v>
      </c>
      <c r="D1603" s="2">
        <v>0</v>
      </c>
      <c r="E1603" s="2">
        <v>0</v>
      </c>
      <c r="F1603" s="2">
        <v>0</v>
      </c>
      <c r="G1603" s="3">
        <f t="shared" si="70"/>
        <v>38568.34764</v>
      </c>
      <c r="H1603" s="3">
        <f t="shared" si="71"/>
        <v>0.32000000006519258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1450877.25</v>
      </c>
      <c r="D1604" s="2">
        <v>0</v>
      </c>
      <c r="E1604" s="2">
        <v>0</v>
      </c>
      <c r="F1604" s="2">
        <v>0</v>
      </c>
      <c r="G1604" s="3">
        <f t="shared" si="70"/>
        <v>34821.054000000004</v>
      </c>
      <c r="H1604" s="3">
        <f t="shared" si="71"/>
        <v>0.25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194131.43</v>
      </c>
      <c r="D1605" s="2">
        <v>0</v>
      </c>
      <c r="E1605" s="2">
        <v>0</v>
      </c>
      <c r="F1605" s="2">
        <v>0</v>
      </c>
      <c r="G1605" s="3">
        <f t="shared" si="70"/>
        <v>4853.28575</v>
      </c>
      <c r="H1605" s="3">
        <f t="shared" si="71"/>
        <v>0.42999999999301508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31876</v>
      </c>
      <c r="D1609" s="2">
        <v>0</v>
      </c>
      <c r="E1609" s="2">
        <v>0</v>
      </c>
      <c r="F1609" s="2">
        <v>0</v>
      </c>
      <c r="G1609" s="3">
        <f t="shared" si="70"/>
        <v>924.404</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1120.0899999999999</v>
      </c>
      <c r="D1612" s="2">
        <v>0</v>
      </c>
      <c r="E1612" s="2">
        <v>0</v>
      </c>
      <c r="F1612" s="2">
        <v>0</v>
      </c>
      <c r="G1612" s="3">
        <f t="shared" si="70"/>
        <v>35.842880000000001</v>
      </c>
      <c r="H1612" s="3">
        <f t="shared" si="71"/>
        <v>8.9999999999918145E-2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19830.11</v>
      </c>
      <c r="D1619" s="2">
        <v>0</v>
      </c>
      <c r="E1619" s="2">
        <v>0</v>
      </c>
      <c r="F1619" s="2">
        <v>0</v>
      </c>
      <c r="G1619" s="3">
        <f>B1619/1000*C1619</f>
        <v>773.37428999999997</v>
      </c>
      <c r="H1619" s="3">
        <f>ABS(C1619-ROUND(C1619,0))</f>
        <v>0.11000000000058208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257530.76</v>
      </c>
      <c r="D1620" s="2">
        <v>0</v>
      </c>
      <c r="E1620" s="2">
        <v>0</v>
      </c>
      <c r="F1620" s="2">
        <v>0</v>
      </c>
      <c r="G1620" s="3">
        <f t="shared" si="70"/>
        <v>10301.2304</v>
      </c>
      <c r="H1620" s="3">
        <f t="shared" si="71"/>
        <v>0.23999999999068677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257530.76</v>
      </c>
      <c r="D1680" s="2">
        <v>0</v>
      </c>
      <c r="E1680" s="2">
        <v>0</v>
      </c>
      <c r="F1680" s="2">
        <v>0</v>
      </c>
      <c r="G1680" s="3">
        <f t="shared" si="70"/>
        <v>25753.076000000001</v>
      </c>
      <c r="H1680" s="3">
        <f t="shared" si="71"/>
        <v>0.23999999999068677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257530.76</v>
      </c>
      <c r="D1682" s="2">
        <v>0</v>
      </c>
      <c r="E1682" s="2">
        <v>0</v>
      </c>
      <c r="F1682" s="2">
        <v>0</v>
      </c>
      <c r="G1682" s="3">
        <f t="shared" si="70"/>
        <v>26268.13752</v>
      </c>
      <c r="H1682" s="3">
        <f t="shared" si="71"/>
        <v>0.23999999999068677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5" t="s">
        <v>2019</v>
      </c>
      <c r="B1" s="415"/>
      <c r="C1" s="415"/>
    </row>
    <row r="2" spans="1:16" ht="33" customHeight="1" x14ac:dyDescent="0.25">
      <c r="A2" s="416" t="s">
        <v>2020</v>
      </c>
      <c r="B2" s="417"/>
      <c r="C2" s="407"/>
      <c r="D2" s="5"/>
      <c r="E2" s="5"/>
      <c r="F2" s="5"/>
      <c r="G2" s="5"/>
      <c r="H2" s="5"/>
      <c r="I2" s="5"/>
      <c r="J2" s="5"/>
      <c r="K2" s="5"/>
      <c r="L2" s="5"/>
      <c r="M2" s="5"/>
      <c r="N2" s="5"/>
      <c r="O2" s="5"/>
      <c r="P2" s="5"/>
    </row>
    <row r="3" spans="1:16" ht="18.75" customHeight="1" x14ac:dyDescent="0.25">
      <c r="A3" s="222" t="s">
        <v>2021</v>
      </c>
      <c r="B3" s="418" t="s">
        <v>2022</v>
      </c>
      <c r="C3" s="407"/>
      <c r="D3" s="5"/>
      <c r="E3" s="5"/>
      <c r="F3" s="5"/>
      <c r="G3" s="5"/>
      <c r="H3" s="5"/>
      <c r="I3" s="5"/>
      <c r="J3" s="5"/>
      <c r="K3" s="5"/>
      <c r="L3" s="5"/>
      <c r="M3" s="5"/>
      <c r="N3" s="5"/>
      <c r="O3" s="5"/>
      <c r="P3" s="5"/>
    </row>
    <row r="4" spans="1:16" ht="37.5" hidden="1" customHeight="1" x14ac:dyDescent="0.25">
      <c r="A4" s="223" t="s">
        <v>2023</v>
      </c>
      <c r="B4" s="406" t="s">
        <v>2024</v>
      </c>
      <c r="C4" s="407"/>
      <c r="D4" s="5"/>
      <c r="E4" s="5"/>
      <c r="F4" s="5"/>
      <c r="G4" s="5"/>
      <c r="H4" s="5"/>
      <c r="I4" s="5"/>
      <c r="J4" s="5"/>
      <c r="K4" s="5"/>
      <c r="L4" s="5"/>
      <c r="M4" s="5"/>
      <c r="N4" s="5"/>
      <c r="O4" s="5"/>
      <c r="P4" s="5"/>
    </row>
    <row r="5" spans="1:16" ht="48" hidden="1" customHeight="1" x14ac:dyDescent="0.25">
      <c r="A5" s="223" t="s">
        <v>2023</v>
      </c>
      <c r="B5" s="406" t="s">
        <v>2025</v>
      </c>
      <c r="C5" s="407"/>
      <c r="D5" s="5"/>
      <c r="E5" s="5"/>
      <c r="F5" s="5"/>
      <c r="G5" s="5"/>
      <c r="H5" s="5"/>
      <c r="I5" s="5"/>
      <c r="J5" s="5"/>
      <c r="K5" s="5"/>
      <c r="L5" s="5"/>
      <c r="M5" s="5"/>
      <c r="N5" s="5"/>
      <c r="O5" s="5"/>
      <c r="P5" s="5"/>
    </row>
    <row r="6" spans="1:16" ht="59.25" hidden="1" customHeight="1" x14ac:dyDescent="0.25">
      <c r="A6" s="223" t="s">
        <v>2023</v>
      </c>
      <c r="B6" s="406" t="s">
        <v>2026</v>
      </c>
      <c r="C6" s="407"/>
      <c r="D6" s="5"/>
      <c r="E6" s="5"/>
      <c r="F6" s="5"/>
      <c r="G6" s="5"/>
      <c r="H6" s="5"/>
      <c r="I6" s="5"/>
      <c r="J6" s="5"/>
      <c r="K6" s="5"/>
      <c r="L6" s="5"/>
      <c r="M6" s="5"/>
      <c r="N6" s="5"/>
      <c r="O6" s="5"/>
      <c r="P6" s="5"/>
    </row>
    <row r="7" spans="1:16" ht="48" hidden="1" customHeight="1" x14ac:dyDescent="0.25">
      <c r="A7" s="223" t="s">
        <v>2027</v>
      </c>
      <c r="B7" s="406" t="s">
        <v>2028</v>
      </c>
      <c r="C7" s="407"/>
      <c r="D7" s="5"/>
      <c r="E7" s="5"/>
      <c r="F7" s="5"/>
      <c r="G7" s="5"/>
      <c r="H7" s="5"/>
      <c r="I7" s="5"/>
      <c r="J7" s="5"/>
      <c r="K7" s="5"/>
      <c r="L7" s="5"/>
      <c r="M7" s="5"/>
      <c r="N7" s="5"/>
      <c r="O7" s="5"/>
      <c r="P7" s="5"/>
    </row>
    <row r="8" spans="1:16" ht="41.25" hidden="1" customHeight="1" x14ac:dyDescent="0.25">
      <c r="A8" s="223" t="s">
        <v>2029</v>
      </c>
      <c r="B8" s="406" t="s">
        <v>2030</v>
      </c>
      <c r="C8" s="407"/>
      <c r="D8" s="5"/>
      <c r="E8" s="5"/>
      <c r="F8" s="5"/>
      <c r="G8" s="5"/>
      <c r="H8" s="5"/>
      <c r="I8" s="5"/>
      <c r="J8" s="5"/>
      <c r="K8" s="5"/>
      <c r="L8" s="5"/>
      <c r="M8" s="5"/>
      <c r="N8" s="5"/>
      <c r="O8" s="5"/>
      <c r="P8" s="5"/>
    </row>
    <row r="9" spans="1:16" ht="59.25" hidden="1" customHeight="1" x14ac:dyDescent="0.25">
      <c r="A9" s="223" t="s">
        <v>2031</v>
      </c>
      <c r="B9" s="406" t="s">
        <v>2032</v>
      </c>
      <c r="C9" s="407"/>
      <c r="D9" s="5"/>
      <c r="E9" s="5"/>
      <c r="F9" s="5"/>
      <c r="G9" s="5"/>
      <c r="H9" s="5"/>
      <c r="I9" s="5"/>
      <c r="J9" s="5"/>
      <c r="K9" s="5"/>
      <c r="L9" s="5"/>
      <c r="M9" s="5"/>
      <c r="N9" s="5"/>
      <c r="O9" s="5"/>
      <c r="P9" s="5"/>
    </row>
    <row r="10" spans="1:16" ht="61.5" hidden="1" customHeight="1" x14ac:dyDescent="0.25">
      <c r="A10" s="223" t="s">
        <v>2031</v>
      </c>
      <c r="B10" s="406" t="s">
        <v>2033</v>
      </c>
      <c r="C10" s="407"/>
      <c r="D10" s="5"/>
      <c r="E10" s="5"/>
      <c r="F10" s="5"/>
      <c r="G10" s="5"/>
      <c r="H10" s="5"/>
      <c r="I10" s="5"/>
      <c r="J10" s="5"/>
      <c r="K10" s="5"/>
      <c r="L10" s="5"/>
      <c r="M10" s="5"/>
      <c r="N10" s="5"/>
      <c r="O10" s="5"/>
      <c r="P10" s="5"/>
    </row>
    <row r="11" spans="1:16" ht="43.5" hidden="1" customHeight="1" x14ac:dyDescent="0.25">
      <c r="A11" s="223" t="s">
        <v>2031</v>
      </c>
      <c r="B11" s="406" t="s">
        <v>2034</v>
      </c>
      <c r="C11" s="407"/>
      <c r="D11" s="5"/>
      <c r="E11" s="5"/>
      <c r="F11" s="5"/>
      <c r="G11" s="5"/>
      <c r="H11" s="5"/>
      <c r="I11" s="5"/>
      <c r="J11" s="5"/>
      <c r="K11" s="5"/>
      <c r="L11" s="5"/>
      <c r="M11" s="5"/>
      <c r="N11" s="5"/>
      <c r="O11" s="5"/>
      <c r="P11" s="5"/>
    </row>
    <row r="12" spans="1:16" ht="27.75" hidden="1" customHeight="1" x14ac:dyDescent="0.25">
      <c r="A12" s="223" t="s">
        <v>2035</v>
      </c>
      <c r="B12" s="406" t="s">
        <v>2036</v>
      </c>
      <c r="C12" s="407"/>
      <c r="D12" s="5"/>
      <c r="E12" s="5"/>
      <c r="F12" s="5"/>
      <c r="G12" s="5"/>
      <c r="H12" s="5"/>
      <c r="I12" s="5"/>
      <c r="J12" s="5"/>
      <c r="K12" s="5"/>
      <c r="L12" s="5"/>
      <c r="M12" s="5"/>
      <c r="N12" s="5"/>
      <c r="O12" s="5"/>
      <c r="P12" s="5"/>
    </row>
    <row r="13" spans="1:16" ht="27.75" hidden="1" customHeight="1" x14ac:dyDescent="0.25">
      <c r="A13" s="223" t="s">
        <v>2037</v>
      </c>
      <c r="B13" s="406" t="s">
        <v>2038</v>
      </c>
      <c r="C13" s="407"/>
      <c r="D13" s="5"/>
      <c r="E13" s="5"/>
      <c r="F13" s="5"/>
      <c r="G13" s="5"/>
      <c r="H13" s="5"/>
      <c r="I13" s="5"/>
      <c r="J13" s="5"/>
      <c r="K13" s="5"/>
      <c r="L13" s="5"/>
      <c r="M13" s="5"/>
      <c r="N13" s="5"/>
      <c r="O13" s="5"/>
      <c r="P13" s="5"/>
    </row>
    <row r="14" spans="1:16" ht="45.75" hidden="1" customHeight="1" x14ac:dyDescent="0.25">
      <c r="A14" s="223" t="s">
        <v>2039</v>
      </c>
      <c r="B14" s="406" t="s">
        <v>2040</v>
      </c>
      <c r="C14" s="407"/>
      <c r="D14" s="5"/>
      <c r="E14" s="5"/>
      <c r="F14" s="5"/>
      <c r="G14" s="5"/>
      <c r="H14" s="5"/>
      <c r="I14" s="5"/>
      <c r="J14" s="5"/>
      <c r="K14" s="5"/>
      <c r="L14" s="5"/>
      <c r="M14" s="5"/>
      <c r="N14" s="5"/>
      <c r="O14" s="5"/>
      <c r="P14" s="5"/>
    </row>
    <row r="15" spans="1:16" ht="45.75" hidden="1" customHeight="1" x14ac:dyDescent="0.25">
      <c r="A15" s="223" t="s">
        <v>2041</v>
      </c>
      <c r="B15" s="406" t="s">
        <v>2042</v>
      </c>
      <c r="C15" s="407"/>
      <c r="D15" s="5"/>
      <c r="E15" s="5"/>
      <c r="F15" s="5"/>
      <c r="G15" s="5"/>
      <c r="H15" s="5"/>
      <c r="I15" s="5"/>
      <c r="J15" s="5"/>
      <c r="K15" s="5"/>
      <c r="L15" s="5"/>
      <c r="M15" s="5"/>
      <c r="N15" s="5"/>
      <c r="O15" s="5"/>
      <c r="P15" s="5"/>
    </row>
    <row r="16" spans="1:16" ht="51" hidden="1" customHeight="1" x14ac:dyDescent="0.25">
      <c r="A16" s="223" t="s">
        <v>2043</v>
      </c>
      <c r="B16" s="406" t="s">
        <v>2044</v>
      </c>
      <c r="C16" s="407"/>
      <c r="D16" s="5"/>
      <c r="E16" s="5"/>
      <c r="F16" s="5"/>
      <c r="G16" s="5"/>
      <c r="H16" s="5"/>
      <c r="I16" s="5"/>
      <c r="J16" s="5"/>
      <c r="K16" s="5"/>
      <c r="L16" s="5"/>
      <c r="M16" s="5"/>
      <c r="N16" s="5"/>
      <c r="O16" s="5"/>
      <c r="P16" s="5"/>
    </row>
    <row r="17" spans="1:16" ht="27.75" hidden="1" customHeight="1" x14ac:dyDescent="0.25">
      <c r="A17" s="223" t="s">
        <v>2045</v>
      </c>
      <c r="B17" s="406" t="s">
        <v>2046</v>
      </c>
      <c r="C17" s="407"/>
      <c r="D17" s="5"/>
      <c r="E17" s="5"/>
      <c r="F17" s="5"/>
      <c r="G17" s="5"/>
      <c r="H17" s="5"/>
      <c r="I17" s="5"/>
      <c r="J17" s="5"/>
      <c r="K17" s="5"/>
      <c r="L17" s="5"/>
      <c r="M17" s="5"/>
      <c r="N17" s="5"/>
      <c r="O17" s="5"/>
      <c r="P17" s="5"/>
    </row>
    <row r="18" spans="1:16" ht="27.75" hidden="1" customHeight="1" x14ac:dyDescent="0.25">
      <c r="A18" s="223" t="s">
        <v>2047</v>
      </c>
      <c r="B18" s="406" t="s">
        <v>2048</v>
      </c>
      <c r="C18" s="407"/>
      <c r="D18" s="5"/>
      <c r="E18" s="5"/>
      <c r="F18" s="5"/>
      <c r="G18" s="5"/>
      <c r="H18" s="5"/>
      <c r="I18" s="5"/>
      <c r="J18" s="5"/>
      <c r="K18" s="5"/>
      <c r="L18" s="5"/>
      <c r="M18" s="5"/>
      <c r="N18" s="5"/>
      <c r="O18" s="5"/>
      <c r="P18" s="5"/>
    </row>
    <row r="19" spans="1:16" ht="45" hidden="1" customHeight="1" x14ac:dyDescent="0.25">
      <c r="A19" s="223" t="s">
        <v>2047</v>
      </c>
      <c r="B19" s="406" t="s">
        <v>2049</v>
      </c>
      <c r="C19" s="407"/>
      <c r="D19" s="5"/>
      <c r="E19" s="5"/>
      <c r="F19" s="5"/>
      <c r="G19" s="5"/>
      <c r="H19" s="5"/>
      <c r="I19" s="5"/>
      <c r="J19" s="5"/>
      <c r="K19" s="5"/>
      <c r="L19" s="5"/>
      <c r="M19" s="5"/>
      <c r="N19" s="5"/>
      <c r="O19" s="5"/>
      <c r="P19" s="5"/>
    </row>
    <row r="20" spans="1:16" ht="45" hidden="1" customHeight="1" x14ac:dyDescent="0.25">
      <c r="A20" s="223" t="s">
        <v>2050</v>
      </c>
      <c r="B20" s="406" t="s">
        <v>2051</v>
      </c>
      <c r="C20" s="407"/>
      <c r="D20" s="5"/>
      <c r="E20" s="5"/>
      <c r="F20" s="5"/>
      <c r="G20" s="5"/>
      <c r="H20" s="5"/>
      <c r="I20" s="5"/>
      <c r="J20" s="5"/>
      <c r="K20" s="5"/>
      <c r="L20" s="5"/>
      <c r="M20" s="5"/>
      <c r="N20" s="5"/>
      <c r="O20" s="5"/>
      <c r="P20" s="5"/>
    </row>
    <row r="21" spans="1:16" ht="30" hidden="1" customHeight="1" x14ac:dyDescent="0.25">
      <c r="A21" s="223" t="s">
        <v>2052</v>
      </c>
      <c r="B21" s="406" t="s">
        <v>2053</v>
      </c>
      <c r="C21" s="407"/>
      <c r="D21" s="5"/>
      <c r="E21" s="5"/>
      <c r="F21" s="5"/>
      <c r="G21" s="5"/>
      <c r="H21" s="5"/>
      <c r="I21" s="5"/>
      <c r="J21" s="5"/>
      <c r="K21" s="5"/>
      <c r="L21" s="5"/>
      <c r="M21" s="5"/>
      <c r="N21" s="5"/>
      <c r="O21" s="5"/>
      <c r="P21" s="5"/>
    </row>
    <row r="22" spans="1:16" ht="30" hidden="1" customHeight="1" x14ac:dyDescent="0.25">
      <c r="A22" s="223" t="s">
        <v>2054</v>
      </c>
      <c r="B22" s="406" t="s">
        <v>2055</v>
      </c>
      <c r="C22" s="407"/>
      <c r="D22" s="5"/>
      <c r="E22" s="5"/>
      <c r="F22" s="5"/>
      <c r="G22" s="5"/>
      <c r="H22" s="5"/>
      <c r="I22" s="5"/>
      <c r="J22" s="5"/>
      <c r="K22" s="5"/>
      <c r="L22" s="5"/>
      <c r="M22" s="5"/>
      <c r="N22" s="5"/>
      <c r="O22" s="5"/>
      <c r="P22" s="5"/>
    </row>
    <row r="23" spans="1:16" ht="30" hidden="1" customHeight="1" x14ac:dyDescent="0.25">
      <c r="A23" s="223" t="s">
        <v>2056</v>
      </c>
      <c r="B23" s="406" t="s">
        <v>2057</v>
      </c>
      <c r="C23" s="407"/>
      <c r="D23" s="5"/>
      <c r="E23" s="5"/>
      <c r="F23" s="5"/>
      <c r="G23" s="5"/>
      <c r="H23" s="5"/>
      <c r="I23" s="5"/>
      <c r="J23" s="5"/>
      <c r="K23" s="5"/>
      <c r="L23" s="5"/>
      <c r="M23" s="5"/>
      <c r="N23" s="5"/>
      <c r="O23" s="5"/>
      <c r="P23" s="5"/>
    </row>
    <row r="24" spans="1:16" ht="30" hidden="1" customHeight="1" x14ac:dyDescent="0.25">
      <c r="A24" s="223" t="s">
        <v>2058</v>
      </c>
      <c r="B24" s="406" t="s">
        <v>2059</v>
      </c>
      <c r="C24" s="407"/>
      <c r="D24" s="5"/>
      <c r="E24" s="5"/>
      <c r="F24" s="5"/>
      <c r="G24" s="5"/>
      <c r="H24" s="5"/>
      <c r="I24" s="5"/>
      <c r="J24" s="5"/>
      <c r="K24" s="5"/>
      <c r="L24" s="5"/>
      <c r="M24" s="5"/>
      <c r="N24" s="5"/>
      <c r="O24" s="5"/>
      <c r="P24" s="5"/>
    </row>
    <row r="25" spans="1:16" ht="30" hidden="1" customHeight="1" x14ac:dyDescent="0.25">
      <c r="A25" s="223" t="s">
        <v>2060</v>
      </c>
      <c r="B25" s="406" t="s">
        <v>2061</v>
      </c>
      <c r="C25" s="407"/>
      <c r="D25" s="5"/>
      <c r="E25" s="5"/>
      <c r="F25" s="5"/>
      <c r="G25" s="5"/>
      <c r="H25" s="5"/>
      <c r="I25" s="5"/>
      <c r="J25" s="5"/>
      <c r="K25" s="5"/>
      <c r="L25" s="5"/>
      <c r="M25" s="5"/>
      <c r="N25" s="5"/>
      <c r="O25" s="5"/>
      <c r="P25" s="5"/>
    </row>
    <row r="26" spans="1:16" ht="30" hidden="1" customHeight="1" x14ac:dyDescent="0.25">
      <c r="A26" s="223" t="s">
        <v>2062</v>
      </c>
      <c r="B26" s="406" t="s">
        <v>2063</v>
      </c>
      <c r="C26" s="407"/>
      <c r="D26" s="5"/>
      <c r="E26" s="5"/>
      <c r="F26" s="5"/>
      <c r="G26" s="5"/>
      <c r="H26" s="5"/>
      <c r="I26" s="5"/>
      <c r="J26" s="5"/>
      <c r="K26" s="5"/>
      <c r="L26" s="5"/>
      <c r="M26" s="5"/>
      <c r="N26" s="5"/>
      <c r="O26" s="5"/>
      <c r="P26" s="5"/>
    </row>
    <row r="27" spans="1:16" ht="70.5" hidden="1" customHeight="1" x14ac:dyDescent="0.25">
      <c r="A27" s="223" t="s">
        <v>2064</v>
      </c>
      <c r="B27" s="406" t="s">
        <v>2065</v>
      </c>
      <c r="C27" s="407"/>
      <c r="D27" s="5"/>
      <c r="E27" s="5"/>
      <c r="F27" s="5"/>
      <c r="G27" s="5"/>
      <c r="H27" s="5"/>
      <c r="I27" s="5"/>
      <c r="J27" s="5"/>
      <c r="K27" s="5"/>
      <c r="L27" s="5"/>
      <c r="M27" s="5"/>
      <c r="N27" s="5"/>
      <c r="O27" s="5"/>
      <c r="P27" s="5"/>
    </row>
    <row r="28" spans="1:16" ht="48" hidden="1" customHeight="1" x14ac:dyDescent="0.25">
      <c r="A28" s="223" t="s">
        <v>2066</v>
      </c>
      <c r="B28" s="406" t="s">
        <v>2067</v>
      </c>
      <c r="C28" s="407"/>
      <c r="D28" s="5"/>
      <c r="E28" s="5"/>
      <c r="F28" s="5"/>
      <c r="G28" s="5"/>
      <c r="H28" s="5"/>
      <c r="I28" s="5"/>
      <c r="J28" s="5"/>
      <c r="K28" s="5"/>
      <c r="L28" s="5"/>
      <c r="M28" s="5"/>
      <c r="N28" s="5"/>
      <c r="O28" s="5"/>
      <c r="P28" s="5"/>
    </row>
    <row r="29" spans="1:16" ht="100.5" hidden="1" customHeight="1" x14ac:dyDescent="0.25">
      <c r="A29" s="223" t="s">
        <v>2068</v>
      </c>
      <c r="B29" s="406" t="s">
        <v>2069</v>
      </c>
      <c r="C29" s="407"/>
      <c r="D29" s="5"/>
      <c r="E29" s="5"/>
      <c r="F29" s="5"/>
      <c r="G29" s="5"/>
      <c r="H29" s="5"/>
      <c r="I29" s="5"/>
      <c r="J29" s="5"/>
      <c r="K29" s="5"/>
      <c r="L29" s="5"/>
      <c r="M29" s="5"/>
      <c r="N29" s="5"/>
      <c r="O29" s="5"/>
      <c r="P29" s="5"/>
    </row>
    <row r="30" spans="1:16" ht="45" hidden="1" customHeight="1" x14ac:dyDescent="0.25">
      <c r="A30" s="223" t="s">
        <v>2070</v>
      </c>
      <c r="B30" s="406" t="s">
        <v>2071</v>
      </c>
      <c r="C30" s="407"/>
      <c r="D30" s="5"/>
      <c r="E30" s="5"/>
      <c r="F30" s="5"/>
      <c r="G30" s="5"/>
      <c r="H30" s="5"/>
      <c r="I30" s="5"/>
      <c r="J30" s="5"/>
      <c r="K30" s="5"/>
      <c r="L30" s="5"/>
      <c r="M30" s="5"/>
      <c r="N30" s="5"/>
      <c r="O30" s="5"/>
      <c r="P30" s="5"/>
    </row>
    <row r="31" spans="1:16" ht="45" hidden="1" customHeight="1" x14ac:dyDescent="0.25">
      <c r="A31" s="223" t="s">
        <v>2072</v>
      </c>
      <c r="B31" s="406" t="s">
        <v>2073</v>
      </c>
      <c r="C31" s="407"/>
      <c r="D31" s="5"/>
      <c r="E31" s="5"/>
      <c r="F31" s="5"/>
      <c r="G31" s="5"/>
      <c r="H31" s="5"/>
      <c r="I31" s="5"/>
      <c r="J31" s="5"/>
      <c r="K31" s="5"/>
      <c r="L31" s="5"/>
      <c r="M31" s="5"/>
      <c r="N31" s="5"/>
      <c r="O31" s="5"/>
      <c r="P31" s="5"/>
    </row>
    <row r="32" spans="1:16" ht="45" hidden="1" customHeight="1" x14ac:dyDescent="0.25">
      <c r="A32" s="223" t="s">
        <v>2074</v>
      </c>
      <c r="B32" s="406" t="s">
        <v>2075</v>
      </c>
      <c r="C32" s="407"/>
      <c r="D32" s="5"/>
      <c r="E32" s="5"/>
      <c r="F32" s="5"/>
      <c r="G32" s="5"/>
      <c r="H32" s="5"/>
      <c r="I32" s="5"/>
      <c r="J32" s="5"/>
      <c r="K32" s="5"/>
      <c r="L32" s="5"/>
      <c r="M32" s="5"/>
      <c r="N32" s="5"/>
      <c r="O32" s="5"/>
      <c r="P32" s="5"/>
    </row>
    <row r="33" spans="1:16" ht="72" hidden="1" customHeight="1" x14ac:dyDescent="0.25">
      <c r="A33" s="223" t="s">
        <v>2076</v>
      </c>
      <c r="B33" s="406" t="s">
        <v>2077</v>
      </c>
      <c r="C33" s="407"/>
      <c r="D33" s="5"/>
      <c r="E33" s="5"/>
      <c r="F33" s="5"/>
      <c r="G33" s="5"/>
      <c r="H33" s="5"/>
      <c r="I33" s="5"/>
      <c r="J33" s="5"/>
      <c r="K33" s="5"/>
      <c r="L33" s="5"/>
      <c r="M33" s="5"/>
      <c r="N33" s="5"/>
      <c r="O33" s="5"/>
      <c r="P33" s="5"/>
    </row>
    <row r="34" spans="1:16" ht="79.5" hidden="1" customHeight="1" x14ac:dyDescent="0.25">
      <c r="A34" s="223" t="s">
        <v>2078</v>
      </c>
      <c r="B34" s="406" t="s">
        <v>2079</v>
      </c>
      <c r="C34" s="407"/>
      <c r="D34" s="5"/>
      <c r="E34" s="5"/>
      <c r="F34" s="5"/>
      <c r="G34" s="5"/>
      <c r="H34" s="5"/>
      <c r="I34" s="5"/>
      <c r="J34" s="5"/>
      <c r="K34" s="5"/>
      <c r="L34" s="5"/>
      <c r="M34" s="5"/>
      <c r="N34" s="5"/>
      <c r="O34" s="5"/>
      <c r="P34" s="5"/>
    </row>
    <row r="35" spans="1:16" ht="70.5" hidden="1" customHeight="1" x14ac:dyDescent="0.25">
      <c r="A35" s="223" t="s">
        <v>2080</v>
      </c>
      <c r="B35" s="406" t="s">
        <v>2081</v>
      </c>
      <c r="C35" s="407"/>
      <c r="D35" s="5"/>
      <c r="E35" s="5"/>
      <c r="F35" s="5"/>
      <c r="G35" s="5"/>
      <c r="H35" s="5"/>
      <c r="I35" s="5"/>
      <c r="J35" s="5"/>
      <c r="K35" s="5"/>
      <c r="L35" s="5"/>
      <c r="M35" s="5"/>
      <c r="N35" s="5"/>
      <c r="O35" s="5"/>
      <c r="P35" s="5"/>
    </row>
    <row r="36" spans="1:16" ht="45.75" hidden="1" customHeight="1" x14ac:dyDescent="0.25">
      <c r="A36" s="223" t="s">
        <v>2082</v>
      </c>
      <c r="B36" s="406" t="s">
        <v>2083</v>
      </c>
      <c r="C36" s="407"/>
      <c r="D36" s="5"/>
      <c r="E36" s="5"/>
      <c r="F36" s="5"/>
      <c r="G36" s="5"/>
      <c r="H36" s="5"/>
      <c r="I36" s="5"/>
      <c r="J36" s="5"/>
      <c r="K36" s="5"/>
      <c r="L36" s="5"/>
      <c r="M36" s="5"/>
      <c r="N36" s="5"/>
      <c r="O36" s="5"/>
      <c r="P36" s="5"/>
    </row>
    <row r="37" spans="1:16" ht="54.75" hidden="1" customHeight="1" x14ac:dyDescent="0.25">
      <c r="A37" s="223" t="s">
        <v>2084</v>
      </c>
      <c r="B37" s="406" t="s">
        <v>2085</v>
      </c>
      <c r="C37" s="407"/>
      <c r="D37" s="5"/>
      <c r="E37" s="5"/>
      <c r="F37" s="5"/>
      <c r="G37" s="5"/>
      <c r="H37" s="5"/>
      <c r="I37" s="5"/>
      <c r="J37" s="5"/>
      <c r="K37" s="5"/>
      <c r="L37" s="5"/>
      <c r="M37" s="5"/>
      <c r="N37" s="5"/>
      <c r="O37" s="5"/>
      <c r="P37" s="5"/>
    </row>
    <row r="38" spans="1:16" ht="37.5" hidden="1" customHeight="1" x14ac:dyDescent="0.25">
      <c r="A38" s="223" t="s">
        <v>2086</v>
      </c>
      <c r="B38" s="406" t="s">
        <v>2087</v>
      </c>
      <c r="C38" s="407"/>
      <c r="D38" s="5"/>
      <c r="E38" s="5"/>
      <c r="F38" s="5"/>
      <c r="G38" s="5"/>
      <c r="H38" s="5"/>
      <c r="I38" s="5"/>
      <c r="J38" s="5"/>
      <c r="K38" s="5"/>
      <c r="L38" s="5"/>
      <c r="M38" s="5"/>
      <c r="N38" s="5"/>
      <c r="O38" s="5"/>
      <c r="P38" s="5"/>
    </row>
    <row r="39" spans="1:16" ht="61.5" hidden="1" customHeight="1" x14ac:dyDescent="0.25">
      <c r="A39" s="223" t="s">
        <v>2088</v>
      </c>
      <c r="B39" s="406" t="s">
        <v>2089</v>
      </c>
      <c r="C39" s="407"/>
      <c r="D39" s="5"/>
      <c r="E39" s="5"/>
      <c r="F39" s="5"/>
      <c r="G39" s="5"/>
      <c r="H39" s="5"/>
      <c r="I39" s="5"/>
      <c r="J39" s="5"/>
      <c r="K39" s="5"/>
      <c r="L39" s="5"/>
      <c r="M39" s="5"/>
      <c r="N39" s="5"/>
      <c r="O39" s="5"/>
      <c r="P39" s="5"/>
    </row>
    <row r="40" spans="1:16" ht="53.25" hidden="1" customHeight="1" x14ac:dyDescent="0.25">
      <c r="A40" s="223" t="s">
        <v>2090</v>
      </c>
      <c r="B40" s="406" t="s">
        <v>2091</v>
      </c>
      <c r="C40" s="407"/>
      <c r="D40" s="5"/>
      <c r="E40" s="5"/>
      <c r="F40" s="5"/>
      <c r="G40" s="5"/>
      <c r="H40" s="5"/>
      <c r="I40" s="5"/>
      <c r="J40" s="5"/>
      <c r="K40" s="5"/>
      <c r="L40" s="5"/>
      <c r="M40" s="5"/>
      <c r="N40" s="5"/>
      <c r="O40" s="5"/>
      <c r="P40" s="5"/>
    </row>
    <row r="41" spans="1:16" ht="73.5" hidden="1" customHeight="1" x14ac:dyDescent="0.25">
      <c r="A41" s="223" t="s">
        <v>2092</v>
      </c>
      <c r="B41" s="406" t="s">
        <v>2093</v>
      </c>
      <c r="C41" s="407"/>
      <c r="D41" s="5"/>
      <c r="E41" s="5"/>
      <c r="F41" s="5"/>
      <c r="G41" s="5"/>
      <c r="H41" s="5"/>
      <c r="I41" s="5"/>
      <c r="J41" s="5"/>
      <c r="K41" s="5"/>
      <c r="L41" s="5"/>
      <c r="M41" s="5"/>
      <c r="N41" s="5"/>
      <c r="O41" s="5"/>
      <c r="P41" s="5"/>
    </row>
    <row r="42" spans="1:16" ht="57.75" hidden="1" customHeight="1" x14ac:dyDescent="0.25">
      <c r="A42" s="223" t="s">
        <v>2094</v>
      </c>
      <c r="B42" s="406" t="s">
        <v>2095</v>
      </c>
      <c r="C42" s="407"/>
      <c r="D42" s="5"/>
      <c r="E42" s="5"/>
      <c r="F42" s="5"/>
      <c r="G42" s="5"/>
      <c r="H42" s="5"/>
      <c r="I42" s="5"/>
      <c r="J42" s="5"/>
      <c r="K42" s="5"/>
      <c r="L42" s="5"/>
      <c r="M42" s="5"/>
      <c r="N42" s="5"/>
      <c r="O42" s="5"/>
      <c r="P42" s="5"/>
    </row>
    <row r="43" spans="1:16" ht="84" hidden="1" customHeight="1" x14ac:dyDescent="0.25">
      <c r="A43" s="223" t="s">
        <v>2096</v>
      </c>
      <c r="B43" s="406" t="s">
        <v>2097</v>
      </c>
      <c r="C43" s="407"/>
      <c r="D43" s="5"/>
      <c r="E43" s="5"/>
      <c r="F43" s="5"/>
      <c r="G43" s="5"/>
      <c r="H43" s="5"/>
      <c r="I43" s="5"/>
      <c r="J43" s="5"/>
      <c r="K43" s="5"/>
      <c r="L43" s="5"/>
      <c r="M43" s="5"/>
      <c r="N43" s="5"/>
      <c r="O43" s="5"/>
      <c r="P43" s="5"/>
    </row>
    <row r="44" spans="1:16" ht="48" hidden="1" customHeight="1" x14ac:dyDescent="0.25">
      <c r="A44" s="223" t="s">
        <v>2098</v>
      </c>
      <c r="B44" s="406" t="s">
        <v>2099</v>
      </c>
      <c r="C44" s="407"/>
      <c r="D44" s="5"/>
      <c r="E44" s="5"/>
      <c r="F44" s="5"/>
      <c r="G44" s="5"/>
      <c r="H44" s="5"/>
      <c r="I44" s="5"/>
      <c r="J44" s="5"/>
      <c r="K44" s="5"/>
      <c r="L44" s="5"/>
      <c r="M44" s="5"/>
      <c r="N44" s="5"/>
      <c r="O44" s="5"/>
      <c r="P44" s="5"/>
    </row>
    <row r="45" spans="1:16" ht="57" hidden="1" customHeight="1" x14ac:dyDescent="0.25">
      <c r="A45" s="223" t="s">
        <v>2100</v>
      </c>
      <c r="B45" s="406" t="s">
        <v>2101</v>
      </c>
      <c r="C45" s="407"/>
      <c r="D45" s="5"/>
      <c r="E45" s="5"/>
      <c r="F45" s="5"/>
      <c r="G45" s="5"/>
      <c r="H45" s="5"/>
      <c r="I45" s="5"/>
      <c r="J45" s="5"/>
      <c r="K45" s="5"/>
      <c r="L45" s="5"/>
      <c r="M45" s="5"/>
      <c r="N45" s="5"/>
      <c r="O45" s="5"/>
      <c r="P45" s="5"/>
    </row>
    <row r="46" spans="1:16" ht="73.5" hidden="1" customHeight="1" x14ac:dyDescent="0.25">
      <c r="A46" s="223" t="s">
        <v>2102</v>
      </c>
      <c r="B46" s="411" t="s">
        <v>2103</v>
      </c>
      <c r="C46" s="407"/>
      <c r="D46" s="5"/>
      <c r="E46" s="5"/>
      <c r="F46" s="5"/>
      <c r="G46" s="5"/>
      <c r="H46" s="5"/>
      <c r="I46" s="5"/>
      <c r="J46" s="5"/>
      <c r="K46" s="5"/>
      <c r="L46" s="5"/>
      <c r="M46" s="5"/>
      <c r="N46" s="5"/>
      <c r="O46" s="5"/>
      <c r="P46" s="5"/>
    </row>
    <row r="47" spans="1:16" ht="66" hidden="1" customHeight="1" x14ac:dyDescent="0.25">
      <c r="A47" s="39" t="s">
        <v>2104</v>
      </c>
      <c r="B47" s="412" t="s">
        <v>2105</v>
      </c>
      <c r="C47" s="412"/>
      <c r="D47" s="5"/>
      <c r="E47" s="5"/>
      <c r="F47" s="5"/>
      <c r="G47" s="5"/>
      <c r="H47" s="5"/>
      <c r="I47" s="5"/>
      <c r="J47" s="5"/>
      <c r="K47" s="5"/>
      <c r="L47" s="5"/>
      <c r="M47" s="5"/>
      <c r="N47" s="5"/>
      <c r="O47" s="5"/>
      <c r="P47" s="5"/>
    </row>
    <row r="48" spans="1:16" ht="123.75" customHeight="1" x14ac:dyDescent="0.25">
      <c r="A48" s="202" t="s">
        <v>2106</v>
      </c>
      <c r="B48" s="410" t="s">
        <v>2107</v>
      </c>
      <c r="C48" s="409"/>
      <c r="D48" s="5"/>
      <c r="E48" s="5"/>
      <c r="F48" s="5"/>
      <c r="G48" s="5"/>
      <c r="H48" s="5"/>
      <c r="I48" s="5"/>
      <c r="J48" s="5"/>
      <c r="K48" s="5"/>
      <c r="L48" s="5"/>
      <c r="M48" s="5"/>
      <c r="N48" s="5"/>
      <c r="O48" s="5"/>
      <c r="P48" s="5"/>
    </row>
    <row r="49" spans="1:16" ht="34.5" customHeight="1" x14ac:dyDescent="0.25">
      <c r="A49" s="202" t="s">
        <v>2108</v>
      </c>
      <c r="B49" s="408" t="s">
        <v>2109</v>
      </c>
      <c r="C49" s="409"/>
      <c r="D49" s="5"/>
      <c r="E49" s="5"/>
      <c r="F49" s="5"/>
      <c r="G49" s="5"/>
      <c r="H49" s="5"/>
      <c r="I49" s="5"/>
      <c r="J49" s="5"/>
      <c r="K49" s="5"/>
      <c r="L49" s="5"/>
      <c r="M49" s="5"/>
      <c r="N49" s="5"/>
      <c r="O49" s="5"/>
      <c r="P49" s="5"/>
    </row>
    <row r="50" spans="1:16" ht="34.5" customHeight="1" x14ac:dyDescent="0.25">
      <c r="A50" s="202" t="s">
        <v>2110</v>
      </c>
      <c r="B50" s="408" t="s">
        <v>2111</v>
      </c>
      <c r="C50" s="409"/>
      <c r="D50" s="5"/>
      <c r="E50" s="5"/>
      <c r="F50" s="5"/>
      <c r="G50" s="5"/>
      <c r="H50" s="5"/>
      <c r="I50" s="5"/>
      <c r="J50" s="5"/>
      <c r="K50" s="5"/>
      <c r="L50" s="5"/>
      <c r="M50" s="5"/>
      <c r="N50" s="5"/>
      <c r="O50" s="5"/>
      <c r="P50" s="5"/>
    </row>
    <row r="51" spans="1:16" ht="31.5" customHeight="1" x14ac:dyDescent="0.25">
      <c r="A51" s="224" t="s">
        <v>2112</v>
      </c>
      <c r="B51" s="406" t="s">
        <v>2113</v>
      </c>
      <c r="C51" s="407"/>
      <c r="D51" s="5"/>
      <c r="E51" s="5"/>
      <c r="F51" s="5"/>
      <c r="G51" s="5"/>
      <c r="H51" s="5"/>
      <c r="I51" s="5"/>
      <c r="J51" s="5"/>
      <c r="K51" s="5"/>
      <c r="L51" s="5"/>
      <c r="M51" s="5"/>
      <c r="N51" s="5"/>
      <c r="O51" s="5"/>
      <c r="P51" s="5"/>
    </row>
    <row r="52" spans="1:16" ht="31.5" customHeight="1" x14ac:dyDescent="0.25">
      <c r="A52" s="224" t="s">
        <v>2114</v>
      </c>
      <c r="B52" s="406" t="s">
        <v>2115</v>
      </c>
      <c r="C52" s="407"/>
      <c r="D52" s="5"/>
      <c r="E52" s="5"/>
      <c r="F52" s="5"/>
      <c r="G52" s="5"/>
      <c r="H52" s="5"/>
      <c r="I52" s="5"/>
      <c r="J52" s="5"/>
      <c r="K52" s="5"/>
      <c r="L52" s="5"/>
      <c r="M52" s="5"/>
      <c r="N52" s="5"/>
      <c r="O52" s="5"/>
      <c r="P52" s="5"/>
    </row>
    <row r="53" spans="1:16" ht="31.5" customHeight="1" x14ac:dyDescent="0.25">
      <c r="A53" s="224" t="s">
        <v>2116</v>
      </c>
      <c r="B53" s="413" t="s">
        <v>2117</v>
      </c>
      <c r="C53" s="414"/>
      <c r="D53" s="5"/>
      <c r="E53" s="5"/>
      <c r="F53" s="5"/>
      <c r="G53" s="5"/>
      <c r="H53" s="5"/>
      <c r="I53" s="5"/>
      <c r="J53" s="5"/>
      <c r="K53" s="5"/>
      <c r="L53" s="5"/>
      <c r="M53" s="5"/>
      <c r="N53" s="5"/>
      <c r="O53" s="5"/>
      <c r="P53" s="5"/>
    </row>
    <row r="54" spans="1:16" ht="31.5" customHeight="1" x14ac:dyDescent="0.25">
      <c r="A54" s="224" t="s">
        <v>2118</v>
      </c>
      <c r="B54" s="413" t="s">
        <v>2119</v>
      </c>
      <c r="C54" s="414"/>
      <c r="D54" s="5"/>
      <c r="E54" s="5"/>
      <c r="F54" s="5"/>
      <c r="G54" s="5"/>
      <c r="H54" s="5"/>
      <c r="I54" s="5"/>
      <c r="J54" s="5"/>
      <c r="K54" s="5"/>
      <c r="L54" s="5"/>
      <c r="M54" s="5"/>
      <c r="N54" s="5"/>
      <c r="O54" s="5"/>
      <c r="P54" s="5"/>
    </row>
    <row r="55" spans="1:16" ht="54.6" customHeight="1" x14ac:dyDescent="0.25">
      <c r="A55" s="224" t="s">
        <v>2120</v>
      </c>
      <c r="B55" s="413" t="s">
        <v>2121</v>
      </c>
      <c r="C55" s="414"/>
      <c r="D55" s="5"/>
      <c r="E55" s="5"/>
      <c r="F55" s="5"/>
      <c r="G55" s="5"/>
      <c r="H55" s="5"/>
      <c r="I55" s="5"/>
      <c r="J55" s="5"/>
      <c r="K55" s="5"/>
      <c r="L55" s="5"/>
      <c r="M55" s="5"/>
      <c r="N55" s="5"/>
      <c r="O55" s="5"/>
      <c r="P55" s="5"/>
    </row>
    <row r="56" spans="1:16" ht="54.6" customHeight="1" x14ac:dyDescent="0.25">
      <c r="A56" s="224" t="s">
        <v>2122</v>
      </c>
      <c r="B56" s="413" t="s">
        <v>2123</v>
      </c>
      <c r="C56" s="414"/>
      <c r="D56" s="5"/>
      <c r="E56" s="5"/>
      <c r="F56" s="5"/>
      <c r="G56" s="5"/>
      <c r="H56" s="5"/>
      <c r="I56" s="5"/>
      <c r="J56" s="5"/>
      <c r="K56" s="5"/>
      <c r="L56" s="5"/>
      <c r="M56" s="5"/>
      <c r="N56" s="5"/>
      <c r="O56" s="5"/>
      <c r="P56" s="5"/>
    </row>
    <row r="57" spans="1:16" ht="54" customHeight="1" x14ac:dyDescent="0.25">
      <c r="A57" s="224" t="s">
        <v>2124</v>
      </c>
      <c r="B57" s="413" t="s">
        <v>2125</v>
      </c>
      <c r="C57" s="414"/>
      <c r="D57" s="5"/>
      <c r="E57" s="5"/>
      <c r="F57" s="5"/>
      <c r="G57" s="5"/>
      <c r="H57" s="5"/>
      <c r="I57" s="5"/>
      <c r="J57" s="5"/>
      <c r="K57" s="5"/>
      <c r="L57" s="5"/>
      <c r="M57" s="5"/>
      <c r="N57" s="5"/>
      <c r="O57" s="5"/>
      <c r="P57" s="5"/>
    </row>
    <row r="58" spans="1:16" ht="31.2" customHeight="1" x14ac:dyDescent="0.25">
      <c r="A58" s="270" t="s">
        <v>2126</v>
      </c>
      <c r="B58" s="404" t="s">
        <v>2127</v>
      </c>
      <c r="C58" s="405"/>
      <c r="D58" s="5"/>
      <c r="E58" s="5"/>
      <c r="F58" s="5"/>
      <c r="G58" s="5"/>
      <c r="H58" s="5"/>
      <c r="I58" s="5"/>
      <c r="J58" s="5"/>
      <c r="K58" s="5"/>
      <c r="L58" s="5"/>
      <c r="M58" s="5"/>
      <c r="N58" s="5"/>
      <c r="O58" s="5"/>
      <c r="P58" s="5"/>
    </row>
    <row r="59" spans="1:16" ht="46.5" customHeight="1" x14ac:dyDescent="0.25">
      <c r="A59" s="302" t="s">
        <v>2128</v>
      </c>
      <c r="B59" s="419" t="s">
        <v>2129</v>
      </c>
      <c r="C59" s="420"/>
      <c r="D59" s="298"/>
      <c r="E59" s="5"/>
      <c r="F59" s="5"/>
      <c r="G59" s="5"/>
      <c r="H59" s="5"/>
      <c r="I59" s="5"/>
      <c r="J59" s="5"/>
      <c r="K59" s="5"/>
      <c r="L59" s="5"/>
      <c r="M59" s="5"/>
      <c r="N59" s="5"/>
      <c r="O59" s="5"/>
      <c r="P59" s="5"/>
    </row>
    <row r="60" spans="1:16" ht="39" customHeight="1" x14ac:dyDescent="0.25">
      <c r="A60" s="329" t="s">
        <v>2130</v>
      </c>
      <c r="B60" s="419" t="s">
        <v>2131</v>
      </c>
      <c r="C60" s="420"/>
      <c r="D60" s="328"/>
      <c r="E60" s="327"/>
      <c r="F60" s="327"/>
      <c r="G60" s="327"/>
      <c r="H60" s="327"/>
      <c r="I60" s="327"/>
      <c r="J60" s="327"/>
      <c r="K60" s="327"/>
      <c r="L60" s="327"/>
      <c r="M60" s="327"/>
      <c r="N60" s="327"/>
      <c r="O60" s="327"/>
      <c r="P60" s="327"/>
    </row>
    <row r="61" spans="1:16" ht="39" customHeight="1" x14ac:dyDescent="0.25">
      <c r="A61" s="329" t="s">
        <v>2132</v>
      </c>
      <c r="B61" s="419" t="s">
        <v>2133</v>
      </c>
      <c r="C61" s="420"/>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9"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22736</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2.8" x14ac:dyDescent="0.25">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5">
      <c r="A17" s="361" t="s">
        <v>1976</v>
      </c>
      <c r="B17" s="344" t="str">
        <f>'PR-RAS'!B6</f>
        <v>PRIHODI POSLOVANJA (šifre 61+62+63+64+65+66+67+68)</v>
      </c>
      <c r="C17" s="345"/>
      <c r="D17" s="345"/>
      <c r="E17" s="345"/>
      <c r="F17" s="346"/>
      <c r="G17" s="28" t="str">
        <f>'PR-RAS'!C6</f>
        <v>6</v>
      </c>
      <c r="H17" s="275">
        <f>'PR-RAS'!D6</f>
        <v>1542143.23</v>
      </c>
      <c r="I17" s="275">
        <f>'PR-RAS'!E6</f>
        <v>1671619.45</v>
      </c>
      <c r="J17" s="5"/>
      <c r="K17" s="5"/>
      <c r="L17" s="5"/>
      <c r="M17" s="5"/>
      <c r="N17" s="5"/>
      <c r="O17" s="5"/>
      <c r="P17" s="5"/>
      <c r="Q17" s="5"/>
      <c r="R17" s="5"/>
      <c r="S17" s="5"/>
      <c r="T17" s="5"/>
      <c r="U17" s="5"/>
      <c r="V17" s="5"/>
      <c r="W17" s="5"/>
    </row>
    <row r="18" spans="1:23" ht="12.75" customHeight="1" x14ac:dyDescent="0.25">
      <c r="A18" s="362"/>
      <c r="B18" s="347" t="str">
        <f>'PR-RAS'!B152</f>
        <v xml:space="preserve">RASHODI POSLOVANJA (šifre 31+32+34+35+36+37+38) </v>
      </c>
      <c r="C18" s="348"/>
      <c r="D18" s="348"/>
      <c r="E18" s="348"/>
      <c r="F18" s="349"/>
      <c r="G18" s="29" t="str">
        <f>'PR-RAS'!C152</f>
        <v>3</v>
      </c>
      <c r="H18" s="275">
        <f>'PR-RAS'!D152</f>
        <v>1790857.5099999998</v>
      </c>
      <c r="I18" s="275">
        <f>'PR-RAS'!E152</f>
        <v>1633535.7399999998</v>
      </c>
      <c r="J18" s="5"/>
      <c r="K18" s="5"/>
      <c r="L18" s="5"/>
      <c r="M18" s="5"/>
      <c r="N18" s="5"/>
      <c r="O18" s="5"/>
      <c r="P18" s="5"/>
      <c r="Q18" s="5"/>
      <c r="R18" s="5"/>
      <c r="S18" s="5"/>
      <c r="T18" s="5"/>
      <c r="U18" s="5"/>
      <c r="V18" s="5"/>
      <c r="W18" s="5"/>
    </row>
    <row r="19" spans="1:23" ht="12.75" customHeight="1" x14ac:dyDescent="0.25">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63"/>
      <c r="B20" s="350" t="str">
        <f>'PR-RAS'!B650</f>
        <v>Manjak prihoda i primitaka za pokriće u sljedećem razdoblju (šifre Y005 + '9222-9221' - X005 - '9221-9222' )</v>
      </c>
      <c r="C20" s="351"/>
      <c r="D20" s="351"/>
      <c r="E20" s="351"/>
      <c r="F20" s="352"/>
      <c r="G20" s="30" t="str">
        <f>'PR-RAS'!C650</f>
        <v>Y006</v>
      </c>
      <c r="H20" s="275">
        <f>'PR-RAS'!D650</f>
        <v>206869.75999999983</v>
      </c>
      <c r="I20" s="275">
        <f>'PR-RAS'!E650</f>
        <v>203560.27999999982</v>
      </c>
      <c r="J20" s="5"/>
      <c r="K20" s="5"/>
      <c r="L20" s="5"/>
      <c r="M20" s="5"/>
      <c r="N20" s="5"/>
      <c r="O20" s="5"/>
      <c r="P20" s="5"/>
      <c r="Q20" s="5"/>
      <c r="R20" s="5"/>
      <c r="S20" s="5"/>
      <c r="T20" s="5"/>
      <c r="U20" s="5"/>
      <c r="V20" s="5"/>
      <c r="W20" s="5"/>
    </row>
    <row r="21" spans="1:23" ht="29.25" customHeight="1" x14ac:dyDescent="0.25">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5">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5">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5">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5">
      <c r="A38" s="361" t="s">
        <v>1982</v>
      </c>
      <c r="B38" s="344" t="str">
        <f>OBVEZE!B5</f>
        <v>Stanje obveza 1. siječnja (=stanju obveza iz Izvještaja o obvezama na 31. prosinca prethodne godine)</v>
      </c>
      <c r="C38" s="345"/>
      <c r="D38" s="345"/>
      <c r="E38" s="345"/>
      <c r="F38" s="346"/>
      <c r="G38" s="126" t="str">
        <f>OBVEZE!C5</f>
        <v>V001</v>
      </c>
      <c r="H38" s="275">
        <f>OBVEZE!D5</f>
        <v>273465.65000000002</v>
      </c>
      <c r="I38" s="275" t="s">
        <v>1994</v>
      </c>
      <c r="J38" s="5"/>
      <c r="K38" s="5"/>
      <c r="L38" s="5"/>
      <c r="M38" s="5"/>
      <c r="N38" s="5"/>
      <c r="O38" s="5"/>
      <c r="P38" s="5"/>
      <c r="Q38" s="5"/>
      <c r="R38" s="5"/>
      <c r="S38" s="5"/>
      <c r="T38" s="5"/>
      <c r="U38" s="5"/>
      <c r="V38" s="5"/>
      <c r="W38" s="5"/>
    </row>
    <row r="39" spans="1:23" ht="12.75" customHeight="1" x14ac:dyDescent="0.25">
      <c r="A39" s="362"/>
      <c r="B39" s="347" t="str">
        <f>OBVEZE!B44</f>
        <v>Stanje obveza na kraju izvještajnog razdoblja (šifre V001+V002-V004) i (šifre V007+V009)</v>
      </c>
      <c r="C39" s="348"/>
      <c r="D39" s="348"/>
      <c r="E39" s="348"/>
      <c r="F39" s="349"/>
      <c r="G39" s="127" t="str">
        <f>OBVEZE!C44</f>
        <v>V006</v>
      </c>
      <c r="H39" s="275" t="s">
        <v>1994</v>
      </c>
      <c r="I39" s="275">
        <f>OBVEZE!D44</f>
        <v>257530.76</v>
      </c>
      <c r="J39" s="5"/>
      <c r="K39" s="5"/>
      <c r="L39" s="5"/>
      <c r="M39" s="5"/>
      <c r="N39" s="5"/>
      <c r="O39" s="5"/>
      <c r="P39" s="5"/>
      <c r="Q39" s="5"/>
      <c r="R39" s="5"/>
      <c r="S39" s="5"/>
      <c r="T39" s="5"/>
      <c r="U39" s="5"/>
      <c r="V39" s="5"/>
      <c r="W39" s="5"/>
    </row>
    <row r="40" spans="1:23" ht="12.75" customHeight="1" x14ac:dyDescent="0.25">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5">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257530.76</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34" zoomScaleNormal="100" workbookViewId="0">
      <selection activeCell="E654" sqref="E654"/>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1542143.23</v>
      </c>
      <c r="E6" s="60">
        <f>E7+E43+E49+E82+E106+E125+E134+E140</f>
        <v>1671619.45</v>
      </c>
      <c r="F6" s="45">
        <f t="shared" ref="F6:F132" si="0">IF(D6&lt;&gt;0,IF(E6/D6&gt;=100,"&gt;&gt;100",E6/D6*100),"-")</f>
        <v>108.39586216644742</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1358150.86</v>
      </c>
      <c r="E49" s="60">
        <f>E50+E53+E58+E61+E64+E68+E71+E74+E77</f>
        <v>1438964.04</v>
      </c>
      <c r="F49" s="45">
        <f t="shared" si="0"/>
        <v>105.95023589647469</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1356545.26</v>
      </c>
      <c r="E68" s="60">
        <f t="shared" si="11"/>
        <v>1438964.04</v>
      </c>
      <c r="F68" s="45">
        <f t="shared" si="0"/>
        <v>106.07563805132459</v>
      </c>
    </row>
    <row r="69" spans="1:6" ht="12.75" customHeight="1" x14ac:dyDescent="0.25">
      <c r="A69" s="63" t="s">
        <v>141</v>
      </c>
      <c r="B69" s="64" t="s">
        <v>142</v>
      </c>
      <c r="C69" s="247" t="s">
        <v>141</v>
      </c>
      <c r="D69" s="194">
        <v>1356545.26</v>
      </c>
      <c r="E69" s="194">
        <v>1438964.04</v>
      </c>
      <c r="F69" s="45">
        <f t="shared" si="0"/>
        <v>106.07563805132459</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1605.6</v>
      </c>
      <c r="E74" s="60">
        <f t="shared" si="13"/>
        <v>0</v>
      </c>
      <c r="F74" s="45">
        <f t="shared" si="0"/>
        <v>0</v>
      </c>
    </row>
    <row r="75" spans="1:6" ht="12.75" customHeight="1" x14ac:dyDescent="0.25">
      <c r="A75" s="63" t="s">
        <v>153</v>
      </c>
      <c r="B75" s="65" t="s">
        <v>154</v>
      </c>
      <c r="C75" s="247" t="s">
        <v>153</v>
      </c>
      <c r="D75" s="194">
        <v>1605.6</v>
      </c>
      <c r="E75" s="194"/>
      <c r="F75" s="45">
        <f t="shared" si="0"/>
        <v>0</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0.01</v>
      </c>
      <c r="E82" s="60">
        <f t="shared" si="15"/>
        <v>0.01</v>
      </c>
      <c r="F82" s="45">
        <f t="shared" si="0"/>
        <v>100</v>
      </c>
    </row>
    <row r="83" spans="1:6" ht="12.75" customHeight="1" x14ac:dyDescent="0.25">
      <c r="A83" s="63">
        <v>641</v>
      </c>
      <c r="B83" s="64" t="s">
        <v>169</v>
      </c>
      <c r="C83" s="247" t="s">
        <v>170</v>
      </c>
      <c r="D83" s="60">
        <f t="shared" ref="D83:E83" si="16">SUM(D84:D90)</f>
        <v>0.01</v>
      </c>
      <c r="E83" s="60">
        <f t="shared" si="16"/>
        <v>0.01</v>
      </c>
      <c r="F83" s="45">
        <f t="shared" si="0"/>
        <v>100</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0.01</v>
      </c>
      <c r="E85" s="194">
        <v>0.01</v>
      </c>
      <c r="F85" s="45">
        <f t="shared" si="0"/>
        <v>100</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1051.5</v>
      </c>
      <c r="E106" s="336">
        <f>E107+E112+E120+E124</f>
        <v>4484.24</v>
      </c>
      <c r="F106" s="71">
        <f t="shared" si="0"/>
        <v>426.46124583927724</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1051.5</v>
      </c>
      <c r="E112" s="60">
        <f t="shared" si="20"/>
        <v>4484.24</v>
      </c>
      <c r="F112" s="45">
        <f t="shared" si="0"/>
        <v>426.46124583927724</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1051.5</v>
      </c>
      <c r="E117" s="194">
        <v>4484.24</v>
      </c>
      <c r="F117" s="45">
        <f t="shared" si="0"/>
        <v>426.46124583927724</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29975.67</v>
      </c>
      <c r="E125" s="60">
        <f t="shared" si="22"/>
        <v>63269.74</v>
      </c>
      <c r="F125" s="45">
        <f t="shared" si="0"/>
        <v>211.07031135584293</v>
      </c>
    </row>
    <row r="126" spans="1:6" ht="12.75" customHeight="1" x14ac:dyDescent="0.25">
      <c r="A126" s="63">
        <v>661</v>
      </c>
      <c r="B126" s="65" t="s">
        <v>255</v>
      </c>
      <c r="C126" s="247" t="s">
        <v>256</v>
      </c>
      <c r="D126" s="60">
        <f t="shared" ref="D126:E126" si="23">SUM(D127:D128)</f>
        <v>29975.67</v>
      </c>
      <c r="E126" s="60">
        <f t="shared" si="23"/>
        <v>38855.74</v>
      </c>
      <c r="F126" s="45">
        <f t="shared" si="0"/>
        <v>129.62425860706367</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29975.67</v>
      </c>
      <c r="E128" s="194">
        <v>38855.74</v>
      </c>
      <c r="F128" s="45">
        <f t="shared" si="0"/>
        <v>129.62425860706367</v>
      </c>
    </row>
    <row r="129" spans="1:6" ht="22.8" x14ac:dyDescent="0.25">
      <c r="A129" s="63">
        <v>663</v>
      </c>
      <c r="B129" s="182" t="s">
        <v>261</v>
      </c>
      <c r="C129" s="247" t="s">
        <v>262</v>
      </c>
      <c r="D129" s="60">
        <f t="shared" ref="D129:E129" si="24">SUM(D130:D133)</f>
        <v>0</v>
      </c>
      <c r="E129" s="60">
        <f t="shared" si="24"/>
        <v>24414</v>
      </c>
      <c r="F129" s="45" t="str">
        <f t="shared" si="0"/>
        <v>-</v>
      </c>
    </row>
    <row r="130" spans="1:6" ht="12.75" customHeight="1" x14ac:dyDescent="0.25">
      <c r="A130" s="63">
        <v>6631</v>
      </c>
      <c r="B130" s="65" t="s">
        <v>263</v>
      </c>
      <c r="C130" s="247" t="s">
        <v>264</v>
      </c>
      <c r="D130" s="194">
        <v>0</v>
      </c>
      <c r="E130" s="194">
        <v>245</v>
      </c>
      <c r="F130" s="45" t="str">
        <f t="shared" si="0"/>
        <v>-</v>
      </c>
    </row>
    <row r="131" spans="1:6" ht="12.75" customHeight="1" x14ac:dyDescent="0.25">
      <c r="A131" s="63">
        <v>6632</v>
      </c>
      <c r="B131" s="182" t="s">
        <v>265</v>
      </c>
      <c r="C131" s="247" t="s">
        <v>266</v>
      </c>
      <c r="D131" s="194">
        <v>0</v>
      </c>
      <c r="E131" s="194">
        <v>24169</v>
      </c>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152965.19</v>
      </c>
      <c r="E134" s="60">
        <f t="shared" si="25"/>
        <v>164901.42000000001</v>
      </c>
      <c r="F134" s="45">
        <f t="shared" ref="F134:F229" si="26">IF(D134&lt;&gt;0,IF(E134/D134&gt;=100,"&gt;&gt;100",E134/D134*100),"-")</f>
        <v>107.80323287932372</v>
      </c>
    </row>
    <row r="135" spans="1:6" ht="22.8" x14ac:dyDescent="0.25">
      <c r="A135" s="63">
        <v>671</v>
      </c>
      <c r="B135" s="182" t="s">
        <v>273</v>
      </c>
      <c r="C135" s="247" t="s">
        <v>274</v>
      </c>
      <c r="D135" s="60">
        <f t="shared" ref="D135:E135" si="27">SUM(D136:D138)</f>
        <v>152965.19</v>
      </c>
      <c r="E135" s="60">
        <f t="shared" si="27"/>
        <v>164901.42000000001</v>
      </c>
      <c r="F135" s="45">
        <f t="shared" si="26"/>
        <v>107.80323287932372</v>
      </c>
    </row>
    <row r="136" spans="1:6" ht="12.75" customHeight="1" x14ac:dyDescent="0.25">
      <c r="A136" s="63">
        <v>6711</v>
      </c>
      <c r="B136" s="65" t="s">
        <v>275</v>
      </c>
      <c r="C136" s="247" t="s">
        <v>276</v>
      </c>
      <c r="D136" s="194">
        <v>152215.19</v>
      </c>
      <c r="E136" s="194">
        <v>164621.73000000001</v>
      </c>
      <c r="F136" s="45">
        <f t="shared" si="26"/>
        <v>108.15065828844021</v>
      </c>
    </row>
    <row r="137" spans="1:6" ht="22.8" x14ac:dyDescent="0.25">
      <c r="A137" s="63">
        <v>6712</v>
      </c>
      <c r="B137" s="182" t="s">
        <v>277</v>
      </c>
      <c r="C137" s="247" t="s">
        <v>278</v>
      </c>
      <c r="D137" s="194">
        <v>750</v>
      </c>
      <c r="E137" s="194">
        <v>279.69</v>
      </c>
      <c r="F137" s="45">
        <f t="shared" si="26"/>
        <v>37.291999999999994</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1790857.5099999998</v>
      </c>
      <c r="E152" s="60">
        <f>E153+E164+E202+E221+E230+E262+E273</f>
        <v>1633535.7399999998</v>
      </c>
      <c r="F152" s="45">
        <f t="shared" si="26"/>
        <v>91.215282672042392</v>
      </c>
    </row>
    <row r="153" spans="1:6" ht="12.75" customHeight="1" x14ac:dyDescent="0.25">
      <c r="A153" s="63">
        <v>31</v>
      </c>
      <c r="B153" s="64" t="s">
        <v>308</v>
      </c>
      <c r="C153" s="247" t="s">
        <v>3</v>
      </c>
      <c r="D153" s="60">
        <f t="shared" ref="D153:E153" si="30">D154+D159+D160</f>
        <v>1580707.1799999997</v>
      </c>
      <c r="E153" s="60">
        <f t="shared" si="30"/>
        <v>1416878.13</v>
      </c>
      <c r="F153" s="45">
        <f t="shared" si="26"/>
        <v>89.635711656601714</v>
      </c>
    </row>
    <row r="154" spans="1:6" ht="12.75" customHeight="1" x14ac:dyDescent="0.25">
      <c r="A154" s="63">
        <v>311</v>
      </c>
      <c r="B154" s="64" t="s">
        <v>309</v>
      </c>
      <c r="C154" s="247" t="s">
        <v>310</v>
      </c>
      <c r="D154" s="60">
        <f t="shared" ref="D154:E154" si="31">SUM(D155:D158)</f>
        <v>1321603.3299999998</v>
      </c>
      <c r="E154" s="60">
        <f t="shared" si="31"/>
        <v>1179775.55</v>
      </c>
      <c r="F154" s="45">
        <f t="shared" si="26"/>
        <v>89.268506156079383</v>
      </c>
    </row>
    <row r="155" spans="1:6" ht="12.75" customHeight="1" x14ac:dyDescent="0.25">
      <c r="A155" s="63">
        <v>3111</v>
      </c>
      <c r="B155" s="64" t="s">
        <v>311</v>
      </c>
      <c r="C155" s="247" t="s">
        <v>312</v>
      </c>
      <c r="D155" s="194">
        <v>1262217.68</v>
      </c>
      <c r="E155" s="194">
        <v>1134407.3400000001</v>
      </c>
      <c r="F155" s="45">
        <f t="shared" si="26"/>
        <v>89.874144371040671</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25631.5</v>
      </c>
      <c r="E157" s="194">
        <v>13012.89</v>
      </c>
      <c r="F157" s="45">
        <f t="shared" si="26"/>
        <v>50.769131732438602</v>
      </c>
    </row>
    <row r="158" spans="1:6" ht="12.75" customHeight="1" x14ac:dyDescent="0.25">
      <c r="A158" s="63">
        <v>3114</v>
      </c>
      <c r="B158" s="65" t="s">
        <v>317</v>
      </c>
      <c r="C158" s="247" t="s">
        <v>318</v>
      </c>
      <c r="D158" s="194">
        <v>33754.15</v>
      </c>
      <c r="E158" s="194">
        <v>32355.32</v>
      </c>
      <c r="F158" s="45">
        <f t="shared" si="26"/>
        <v>95.855828098174584</v>
      </c>
    </row>
    <row r="159" spans="1:6" ht="12.75" customHeight="1" x14ac:dyDescent="0.25">
      <c r="A159" s="63">
        <v>312</v>
      </c>
      <c r="B159" s="65" t="s">
        <v>319</v>
      </c>
      <c r="C159" s="247" t="s">
        <v>320</v>
      </c>
      <c r="D159" s="194">
        <v>40933.43</v>
      </c>
      <c r="E159" s="194">
        <v>42278.94</v>
      </c>
      <c r="F159" s="45">
        <f t="shared" si="26"/>
        <v>103.28706878460956</v>
      </c>
    </row>
    <row r="160" spans="1:6" ht="12.75" customHeight="1" x14ac:dyDescent="0.25">
      <c r="A160" s="63">
        <v>313</v>
      </c>
      <c r="B160" s="65" t="s">
        <v>321</v>
      </c>
      <c r="C160" s="247" t="s">
        <v>322</v>
      </c>
      <c r="D160" s="60">
        <f t="shared" ref="D160:E160" si="32">SUM(D161:D163)</f>
        <v>218170.42</v>
      </c>
      <c r="E160" s="60">
        <f t="shared" si="32"/>
        <v>194823.64</v>
      </c>
      <c r="F160" s="45">
        <f t="shared" si="26"/>
        <v>89.298833453224319</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218170.42</v>
      </c>
      <c r="E162" s="194">
        <v>194823.64</v>
      </c>
      <c r="F162" s="45">
        <f t="shared" si="26"/>
        <v>89.298833453224319</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176857.55000000002</v>
      </c>
      <c r="E164" s="60">
        <f>E165+E170+E178+E188+E189+E194</f>
        <v>190300.61</v>
      </c>
      <c r="F164" s="45">
        <f t="shared" si="26"/>
        <v>107.60106650804558</v>
      </c>
    </row>
    <row r="165" spans="1:6" ht="12.75" customHeight="1" x14ac:dyDescent="0.25">
      <c r="A165" s="63">
        <v>321</v>
      </c>
      <c r="B165" s="64" t="s">
        <v>331</v>
      </c>
      <c r="C165" s="247" t="s">
        <v>332</v>
      </c>
      <c r="D165" s="60">
        <f t="shared" ref="D165:E165" si="33">SUM(D166:D169)</f>
        <v>64465.24</v>
      </c>
      <c r="E165" s="60">
        <f t="shared" si="33"/>
        <v>67971.78</v>
      </c>
      <c r="F165" s="45">
        <f t="shared" si="26"/>
        <v>105.43942751163262</v>
      </c>
    </row>
    <row r="166" spans="1:6" ht="12.75" customHeight="1" x14ac:dyDescent="0.25">
      <c r="A166" s="63">
        <v>3211</v>
      </c>
      <c r="B166" s="64" t="s">
        <v>333</v>
      </c>
      <c r="C166" s="247" t="s">
        <v>334</v>
      </c>
      <c r="D166" s="194">
        <v>12560.15</v>
      </c>
      <c r="E166" s="194">
        <v>3366.12</v>
      </c>
      <c r="F166" s="45">
        <f t="shared" si="26"/>
        <v>26.799998407662329</v>
      </c>
    </row>
    <row r="167" spans="1:6" ht="12.75" customHeight="1" x14ac:dyDescent="0.25">
      <c r="A167" s="63">
        <v>3212</v>
      </c>
      <c r="B167" s="64" t="s">
        <v>335</v>
      </c>
      <c r="C167" s="247" t="s">
        <v>336</v>
      </c>
      <c r="D167" s="194">
        <v>51905.09</v>
      </c>
      <c r="E167" s="194">
        <v>64210.66</v>
      </c>
      <c r="F167" s="45">
        <f t="shared" si="26"/>
        <v>123.70782903950268</v>
      </c>
    </row>
    <row r="168" spans="1:6" ht="12.75" customHeight="1" x14ac:dyDescent="0.25">
      <c r="A168" s="63">
        <v>3213</v>
      </c>
      <c r="B168" s="64" t="s">
        <v>337</v>
      </c>
      <c r="C168" s="247" t="s">
        <v>338</v>
      </c>
      <c r="D168" s="194">
        <v>0</v>
      </c>
      <c r="E168" s="194">
        <v>395</v>
      </c>
      <c r="F168" s="45" t="str">
        <f t="shared" si="26"/>
        <v>-</v>
      </c>
    </row>
    <row r="169" spans="1:6" ht="12.75" customHeight="1" x14ac:dyDescent="0.25">
      <c r="A169" s="63">
        <v>3214</v>
      </c>
      <c r="B169" s="64" t="s">
        <v>339</v>
      </c>
      <c r="C169" s="247" t="s">
        <v>340</v>
      </c>
      <c r="D169" s="194">
        <v>0</v>
      </c>
      <c r="E169" s="194"/>
      <c r="F169" s="45" t="str">
        <f t="shared" si="26"/>
        <v>-</v>
      </c>
    </row>
    <row r="170" spans="1:6" ht="12.75" customHeight="1" x14ac:dyDescent="0.25">
      <c r="A170" s="63">
        <v>322</v>
      </c>
      <c r="B170" s="64" t="s">
        <v>341</v>
      </c>
      <c r="C170" s="247" t="s">
        <v>342</v>
      </c>
      <c r="D170" s="60">
        <f t="shared" ref="D170:E170" si="34">SUM(D171:D177)</f>
        <v>67874.62000000001</v>
      </c>
      <c r="E170" s="60">
        <f t="shared" si="34"/>
        <v>78834.329999999987</v>
      </c>
      <c r="F170" s="45">
        <f t="shared" si="26"/>
        <v>116.14699279347711</v>
      </c>
    </row>
    <row r="171" spans="1:6" ht="12.75" customHeight="1" x14ac:dyDescent="0.25">
      <c r="A171" s="63">
        <v>3221</v>
      </c>
      <c r="B171" s="64" t="s">
        <v>343</v>
      </c>
      <c r="C171" s="247" t="s">
        <v>344</v>
      </c>
      <c r="D171" s="194">
        <v>11596.78</v>
      </c>
      <c r="E171" s="194">
        <v>12286.46</v>
      </c>
      <c r="F171" s="45">
        <f t="shared" si="26"/>
        <v>105.94716809321207</v>
      </c>
    </row>
    <row r="172" spans="1:6" ht="12.75" customHeight="1" x14ac:dyDescent="0.25">
      <c r="A172" s="63">
        <v>3222</v>
      </c>
      <c r="B172" s="64" t="s">
        <v>345</v>
      </c>
      <c r="C172" s="247" t="s">
        <v>346</v>
      </c>
      <c r="D172" s="194">
        <v>23467.83</v>
      </c>
      <c r="E172" s="194">
        <v>35229</v>
      </c>
      <c r="F172" s="45">
        <f t="shared" si="26"/>
        <v>150.11613770851415</v>
      </c>
    </row>
    <row r="173" spans="1:6" ht="12.75" customHeight="1" x14ac:dyDescent="0.25">
      <c r="A173" s="63">
        <v>3223</v>
      </c>
      <c r="B173" s="65" t="s">
        <v>347</v>
      </c>
      <c r="C173" s="247" t="s">
        <v>348</v>
      </c>
      <c r="D173" s="194">
        <v>32507.03</v>
      </c>
      <c r="E173" s="194">
        <v>27626.98</v>
      </c>
      <c r="F173" s="45">
        <f t="shared" si="26"/>
        <v>84.987708812524559</v>
      </c>
    </row>
    <row r="174" spans="1:6" ht="12.75" customHeight="1" x14ac:dyDescent="0.25">
      <c r="A174" s="63">
        <v>3224</v>
      </c>
      <c r="B174" s="65" t="s">
        <v>349</v>
      </c>
      <c r="C174" s="247" t="s">
        <v>350</v>
      </c>
      <c r="D174" s="194">
        <v>0</v>
      </c>
      <c r="E174" s="194">
        <v>5.54</v>
      </c>
      <c r="F174" s="45" t="str">
        <f t="shared" si="26"/>
        <v>-</v>
      </c>
    </row>
    <row r="175" spans="1:6" ht="12.75" customHeight="1" x14ac:dyDescent="0.25">
      <c r="A175" s="63">
        <v>3225</v>
      </c>
      <c r="B175" s="65" t="s">
        <v>351</v>
      </c>
      <c r="C175" s="247" t="s">
        <v>352</v>
      </c>
      <c r="D175" s="194">
        <v>242.38</v>
      </c>
      <c r="E175" s="194">
        <v>3622.65</v>
      </c>
      <c r="F175" s="45">
        <f t="shared" si="26"/>
        <v>1494.6158924003632</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60.6</v>
      </c>
      <c r="E177" s="194">
        <v>63.7</v>
      </c>
      <c r="F177" s="45">
        <f t="shared" si="26"/>
        <v>105.11551155115512</v>
      </c>
    </row>
    <row r="178" spans="1:6" ht="12.75" customHeight="1" x14ac:dyDescent="0.25">
      <c r="A178" s="63">
        <v>323</v>
      </c>
      <c r="B178" s="65" t="s">
        <v>357</v>
      </c>
      <c r="C178" s="247" t="s">
        <v>358</v>
      </c>
      <c r="D178" s="60">
        <f t="shared" ref="D178:E178" si="35">SUM(D179:D187)</f>
        <v>35630.57</v>
      </c>
      <c r="E178" s="60">
        <f t="shared" si="35"/>
        <v>37525.880000000005</v>
      </c>
      <c r="F178" s="45">
        <f t="shared" si="26"/>
        <v>105.31933673808756</v>
      </c>
    </row>
    <row r="179" spans="1:6" ht="12.75" customHeight="1" x14ac:dyDescent="0.25">
      <c r="A179" s="63">
        <v>3231</v>
      </c>
      <c r="B179" s="65" t="s">
        <v>359</v>
      </c>
      <c r="C179" s="247" t="s">
        <v>360</v>
      </c>
      <c r="D179" s="194">
        <v>12169.37</v>
      </c>
      <c r="E179" s="194">
        <v>10475.17</v>
      </c>
      <c r="F179" s="45">
        <f t="shared" si="26"/>
        <v>86.078161811170176</v>
      </c>
    </row>
    <row r="180" spans="1:6" ht="12.75" customHeight="1" x14ac:dyDescent="0.25">
      <c r="A180" s="63">
        <v>3232</v>
      </c>
      <c r="B180" s="65" t="s">
        <v>361</v>
      </c>
      <c r="C180" s="247" t="s">
        <v>362</v>
      </c>
      <c r="D180" s="194">
        <v>4687</v>
      </c>
      <c r="E180" s="194">
        <v>2621.69</v>
      </c>
      <c r="F180" s="45">
        <f t="shared" si="26"/>
        <v>55.935353104331128</v>
      </c>
    </row>
    <row r="181" spans="1:6" ht="12.75" customHeight="1" x14ac:dyDescent="0.25">
      <c r="A181" s="63">
        <v>3233</v>
      </c>
      <c r="B181" s="65" t="s">
        <v>363</v>
      </c>
      <c r="C181" s="247" t="s">
        <v>364</v>
      </c>
      <c r="D181" s="194">
        <v>56.84</v>
      </c>
      <c r="E181" s="194">
        <v>112.5</v>
      </c>
      <c r="F181" s="45">
        <f t="shared" si="26"/>
        <v>197.92399718508091</v>
      </c>
    </row>
    <row r="182" spans="1:6" ht="12.75" customHeight="1" x14ac:dyDescent="0.25">
      <c r="A182" s="63">
        <v>3234</v>
      </c>
      <c r="B182" s="65" t="s">
        <v>365</v>
      </c>
      <c r="C182" s="247" t="s">
        <v>366</v>
      </c>
      <c r="D182" s="194">
        <v>1885.11</v>
      </c>
      <c r="E182" s="194">
        <v>2161.17</v>
      </c>
      <c r="F182" s="45">
        <f t="shared" si="26"/>
        <v>114.64423826726293</v>
      </c>
    </row>
    <row r="183" spans="1:6" ht="12.75" customHeight="1" x14ac:dyDescent="0.25">
      <c r="A183" s="63">
        <v>3235</v>
      </c>
      <c r="B183" s="64" t="s">
        <v>367</v>
      </c>
      <c r="C183" s="247" t="s">
        <v>368</v>
      </c>
      <c r="D183" s="194">
        <v>1027.3800000000001</v>
      </c>
      <c r="E183" s="194">
        <v>820.78</v>
      </c>
      <c r="F183" s="45">
        <f t="shared" si="26"/>
        <v>79.890595495337649</v>
      </c>
    </row>
    <row r="184" spans="1:6" ht="12.75" customHeight="1" x14ac:dyDescent="0.25">
      <c r="A184" s="63">
        <v>3236</v>
      </c>
      <c r="B184" s="64" t="s">
        <v>369</v>
      </c>
      <c r="C184" s="247" t="s">
        <v>370</v>
      </c>
      <c r="D184" s="194">
        <v>4387.92</v>
      </c>
      <c r="E184" s="194">
        <v>9338.73</v>
      </c>
      <c r="F184" s="45">
        <f t="shared" si="26"/>
        <v>212.82817371328554</v>
      </c>
    </row>
    <row r="185" spans="1:6" ht="12.75" customHeight="1" x14ac:dyDescent="0.25">
      <c r="A185" s="63">
        <v>3237</v>
      </c>
      <c r="B185" s="64" t="s">
        <v>371</v>
      </c>
      <c r="C185" s="247" t="s">
        <v>372</v>
      </c>
      <c r="D185" s="194">
        <v>6703.05</v>
      </c>
      <c r="E185" s="194">
        <v>1796.08</v>
      </c>
      <c r="F185" s="45">
        <f t="shared" si="26"/>
        <v>26.794966470487314</v>
      </c>
    </row>
    <row r="186" spans="1:6" ht="12.75" customHeight="1" x14ac:dyDescent="0.25">
      <c r="A186" s="63">
        <v>3238</v>
      </c>
      <c r="B186" s="64" t="s">
        <v>373</v>
      </c>
      <c r="C186" s="247" t="s">
        <v>374</v>
      </c>
      <c r="D186" s="194">
        <v>1506.75</v>
      </c>
      <c r="E186" s="194">
        <v>1970.29</v>
      </c>
      <c r="F186" s="45">
        <f t="shared" si="26"/>
        <v>130.76422764227641</v>
      </c>
    </row>
    <row r="187" spans="1:6" ht="12.75" customHeight="1" x14ac:dyDescent="0.25">
      <c r="A187" s="63">
        <v>3239</v>
      </c>
      <c r="B187" s="64" t="s">
        <v>375</v>
      </c>
      <c r="C187" s="247" t="s">
        <v>376</v>
      </c>
      <c r="D187" s="194">
        <v>3207.15</v>
      </c>
      <c r="E187" s="194">
        <v>8229.4699999999993</v>
      </c>
      <c r="F187" s="45">
        <f t="shared" si="26"/>
        <v>256.59760223251169</v>
      </c>
    </row>
    <row r="188" spans="1:6" ht="12.75" customHeight="1" x14ac:dyDescent="0.25">
      <c r="A188" s="63">
        <v>324</v>
      </c>
      <c r="B188" s="64" t="s">
        <v>377</v>
      </c>
      <c r="C188" s="247" t="s">
        <v>378</v>
      </c>
      <c r="D188" s="194">
        <v>0</v>
      </c>
      <c r="E188" s="194"/>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8887.119999999999</v>
      </c>
      <c r="E194" s="60">
        <f t="shared" si="36"/>
        <v>5968.62</v>
      </c>
      <c r="F194" s="45">
        <f t="shared" si="26"/>
        <v>67.160339907641628</v>
      </c>
    </row>
    <row r="195" spans="1:6" ht="12.75" customHeight="1" x14ac:dyDescent="0.25">
      <c r="A195" s="63">
        <v>3291</v>
      </c>
      <c r="B195" s="183" t="s">
        <v>391</v>
      </c>
      <c r="C195" s="247" t="s">
        <v>392</v>
      </c>
      <c r="D195" s="194">
        <v>0</v>
      </c>
      <c r="E195" s="194"/>
      <c r="F195" s="45" t="str">
        <f t="shared" si="26"/>
        <v>-</v>
      </c>
    </row>
    <row r="196" spans="1:6" ht="12.75" customHeight="1" x14ac:dyDescent="0.25">
      <c r="A196" s="63">
        <v>3292</v>
      </c>
      <c r="B196" s="64" t="s">
        <v>393</v>
      </c>
      <c r="C196" s="247" t="s">
        <v>394</v>
      </c>
      <c r="D196" s="194">
        <v>2197.3200000000002</v>
      </c>
      <c r="E196" s="194">
        <v>2250.7199999999998</v>
      </c>
      <c r="F196" s="45">
        <f t="shared" si="26"/>
        <v>102.43023319316255</v>
      </c>
    </row>
    <row r="197" spans="1:6" ht="12.75" customHeight="1" x14ac:dyDescent="0.25">
      <c r="A197" s="63">
        <v>3293</v>
      </c>
      <c r="B197" s="64" t="s">
        <v>395</v>
      </c>
      <c r="C197" s="247" t="s">
        <v>396</v>
      </c>
      <c r="D197" s="194">
        <v>520</v>
      </c>
      <c r="E197" s="194">
        <v>57.4</v>
      </c>
      <c r="F197" s="45">
        <f t="shared" si="26"/>
        <v>11.038461538461538</v>
      </c>
    </row>
    <row r="198" spans="1:6" ht="12.75" customHeight="1" x14ac:dyDescent="0.25">
      <c r="A198" s="63">
        <v>3294</v>
      </c>
      <c r="B198" s="64" t="s">
        <v>397</v>
      </c>
      <c r="C198" s="247" t="s">
        <v>398</v>
      </c>
      <c r="D198" s="194">
        <v>25</v>
      </c>
      <c r="E198" s="194">
        <v>40</v>
      </c>
      <c r="F198" s="45">
        <f t="shared" si="26"/>
        <v>160</v>
      </c>
    </row>
    <row r="199" spans="1:6" ht="12.75" customHeight="1" x14ac:dyDescent="0.25">
      <c r="A199" s="63">
        <v>3295</v>
      </c>
      <c r="B199" s="64" t="s">
        <v>399</v>
      </c>
      <c r="C199" s="247" t="s">
        <v>400</v>
      </c>
      <c r="D199" s="194">
        <v>3996</v>
      </c>
      <c r="E199" s="194">
        <v>1260</v>
      </c>
      <c r="F199" s="45">
        <f t="shared" si="26"/>
        <v>31.531531531531531</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2148.8000000000002</v>
      </c>
      <c r="E201" s="194">
        <v>2360.5</v>
      </c>
      <c r="F201" s="45">
        <f t="shared" si="26"/>
        <v>109.85201042442291</v>
      </c>
    </row>
    <row r="202" spans="1:6" ht="12.75" customHeight="1" x14ac:dyDescent="0.25">
      <c r="A202" s="63">
        <v>34</v>
      </c>
      <c r="B202" s="183" t="s">
        <v>405</v>
      </c>
      <c r="C202" s="247" t="s">
        <v>406</v>
      </c>
      <c r="D202" s="60">
        <f t="shared" ref="D202:E202" si="37">D203+D208+D216</f>
        <v>0</v>
      </c>
      <c r="E202" s="60">
        <f t="shared" si="37"/>
        <v>0</v>
      </c>
      <c r="F202" s="45" t="str">
        <f t="shared" si="26"/>
        <v>-</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0</v>
      </c>
      <c r="E216" s="60">
        <f t="shared" si="40"/>
        <v>0</v>
      </c>
      <c r="F216" s="45" t="str">
        <f t="shared" si="26"/>
        <v>-</v>
      </c>
    </row>
    <row r="217" spans="1:6" ht="12.75" customHeight="1" x14ac:dyDescent="0.25">
      <c r="A217" s="63">
        <v>3431</v>
      </c>
      <c r="B217" s="182" t="s">
        <v>435</v>
      </c>
      <c r="C217" s="247" t="s">
        <v>436</v>
      </c>
      <c r="D217" s="194">
        <v>0</v>
      </c>
      <c r="E217" s="194"/>
      <c r="F217" s="45" t="str">
        <f t="shared" si="26"/>
        <v>-</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0</v>
      </c>
      <c r="E219" s="194"/>
      <c r="F219" s="45" t="str">
        <f t="shared" si="26"/>
        <v>-</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21770</v>
      </c>
      <c r="E230" s="60">
        <f>E231+E234+E237+E242+E246+E250+E254+E257</f>
        <v>0</v>
      </c>
      <c r="F230" s="45">
        <f t="shared" ref="F230:F245" si="44">IF(D230&lt;&gt;0,IF(E230/D230&gt;=100,"&gt;&gt;100",E230/D230*100),"-")</f>
        <v>0</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21770</v>
      </c>
      <c r="E254" s="60">
        <f t="shared" si="52"/>
        <v>0</v>
      </c>
      <c r="F254" s="45">
        <f t="shared" ref="F254:F261" si="53">IF(D254&lt;&gt;0,IF(E254/D254&gt;=100,"&gt;&gt;100",E254/D254*100),"-")</f>
        <v>0</v>
      </c>
    </row>
    <row r="255" spans="1:6" ht="12.75" customHeight="1" x14ac:dyDescent="0.25">
      <c r="A255" s="63" t="s">
        <v>508</v>
      </c>
      <c r="B255" s="64" t="s">
        <v>154</v>
      </c>
      <c r="C255" s="247" t="s">
        <v>508</v>
      </c>
      <c r="D255" s="194">
        <v>21770</v>
      </c>
      <c r="E255" s="194"/>
      <c r="F255" s="45">
        <f t="shared" si="53"/>
        <v>0</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11522.78</v>
      </c>
      <c r="E262" s="60">
        <f t="shared" si="55"/>
        <v>26357</v>
      </c>
      <c r="F262" s="45">
        <f t="shared" ref="F262:F268" si="56">IF(D262&lt;&gt;0,IF(E262/D262&gt;=100,"&gt;&gt;100",E262/D262*100),"-")</f>
        <v>228.73820380151315</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11522.78</v>
      </c>
      <c r="E269" s="60">
        <f t="shared" si="58"/>
        <v>26357</v>
      </c>
      <c r="F269" s="45">
        <f t="shared" ref="F269:F272" si="59">IF(D269&lt;&gt;0,IF(E269/D269&gt;=100,"&gt;&gt;100",E269/D269*100),"-")</f>
        <v>228.73820380151315</v>
      </c>
    </row>
    <row r="270" spans="1:6" ht="12.75" customHeight="1" x14ac:dyDescent="0.25">
      <c r="A270" s="63">
        <v>3721</v>
      </c>
      <c r="B270" s="65" t="s">
        <v>532</v>
      </c>
      <c r="C270" s="247" t="s">
        <v>533</v>
      </c>
      <c r="D270" s="194">
        <v>11522.78</v>
      </c>
      <c r="E270" s="194">
        <v>26357</v>
      </c>
      <c r="F270" s="45">
        <f t="shared" si="59"/>
        <v>228.73820380151315</v>
      </c>
    </row>
    <row r="271" spans="1:6" ht="12.75" customHeight="1" x14ac:dyDescent="0.25">
      <c r="A271" s="63">
        <v>3722</v>
      </c>
      <c r="B271" s="65" t="s">
        <v>534</v>
      </c>
      <c r="C271" s="247" t="s">
        <v>535</v>
      </c>
      <c r="D271" s="194">
        <v>0</v>
      </c>
      <c r="E271" s="194"/>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540</v>
      </c>
      <c r="C274" s="247" t="s">
        <v>541</v>
      </c>
      <c r="D274" s="60">
        <f t="shared" ref="D274:E274" si="62">SUM(D275:D277)</f>
        <v>0</v>
      </c>
      <c r="E274" s="60">
        <f t="shared" si="62"/>
        <v>0</v>
      </c>
      <c r="F274" s="45" t="str">
        <f t="shared" si="61"/>
        <v>-</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0</v>
      </c>
      <c r="E276" s="194"/>
      <c r="F276" s="45" t="str">
        <f t="shared" si="61"/>
        <v>-</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1790857.5099999998</v>
      </c>
      <c r="E299" s="60">
        <f>E152-E297+E298</f>
        <v>1633535.7399999998</v>
      </c>
      <c r="F299" s="45">
        <f t="shared" si="68"/>
        <v>91.215282672042392</v>
      </c>
    </row>
    <row r="300" spans="1:6" ht="12.75" customHeight="1" x14ac:dyDescent="0.25">
      <c r="A300" s="63" t="s">
        <v>581</v>
      </c>
      <c r="B300" s="64" t="s">
        <v>592</v>
      </c>
      <c r="C300" s="247" t="s">
        <v>593</v>
      </c>
      <c r="D300" s="60">
        <f>IF(D6&gt;=D299,D6-D299,0)</f>
        <v>0</v>
      </c>
      <c r="E300" s="60">
        <f>IF(E6&gt;=E299,E6-E299,0)</f>
        <v>38083.710000000196</v>
      </c>
      <c r="F300" s="45" t="str">
        <f t="shared" si="68"/>
        <v>-</v>
      </c>
    </row>
    <row r="301" spans="1:6" ht="12.75" customHeight="1" x14ac:dyDescent="0.25">
      <c r="A301" s="63" t="s">
        <v>581</v>
      </c>
      <c r="B301" s="64" t="s">
        <v>594</v>
      </c>
      <c r="C301" s="247" t="s">
        <v>595</v>
      </c>
      <c r="D301" s="60">
        <f>IF(D299&gt;=D6,D299-D6,0)</f>
        <v>248714.2799999998</v>
      </c>
      <c r="E301" s="60">
        <f>IF(E299&gt;=E6,E299-E6,0)</f>
        <v>0</v>
      </c>
      <c r="F301" s="45">
        <f t="shared" si="68"/>
        <v>0</v>
      </c>
    </row>
    <row r="302" spans="1:6" ht="12.75" customHeight="1" x14ac:dyDescent="0.25">
      <c r="A302" s="63">
        <v>92211</v>
      </c>
      <c r="B302" s="64" t="s">
        <v>596</v>
      </c>
      <c r="C302" s="247" t="s">
        <v>597</v>
      </c>
      <c r="D302" s="194">
        <v>46508.31</v>
      </c>
      <c r="E302" s="194">
        <v>0</v>
      </c>
      <c r="F302" s="45">
        <f t="shared" si="68"/>
        <v>0</v>
      </c>
    </row>
    <row r="303" spans="1:6" ht="12.75" customHeight="1" x14ac:dyDescent="0.25">
      <c r="A303" s="63">
        <v>92221</v>
      </c>
      <c r="B303" s="64" t="s">
        <v>598</v>
      </c>
      <c r="C303" s="247" t="s">
        <v>599</v>
      </c>
      <c r="D303" s="194">
        <v>0</v>
      </c>
      <c r="E303" s="194">
        <v>235256.22</v>
      </c>
      <c r="F303" s="45" t="str">
        <f t="shared" si="68"/>
        <v>-</v>
      </c>
    </row>
    <row r="304" spans="1:6" ht="12.75" customHeight="1" x14ac:dyDescent="0.25">
      <c r="A304" s="63">
        <v>96</v>
      </c>
      <c r="B304" s="220" t="s">
        <v>600</v>
      </c>
      <c r="C304" s="247" t="s">
        <v>601</v>
      </c>
      <c r="D304" s="194">
        <v>0</v>
      </c>
      <c r="E304" s="194">
        <v>0</v>
      </c>
      <c r="F304" s="45" t="str">
        <f t="shared" si="68"/>
        <v>-</v>
      </c>
    </row>
    <row r="305" spans="1:6" ht="12" x14ac:dyDescent="0.25">
      <c r="A305" s="63">
        <v>9661</v>
      </c>
      <c r="B305" s="220" t="s">
        <v>602</v>
      </c>
      <c r="C305" s="247" t="s">
        <v>603</v>
      </c>
      <c r="D305" s="194">
        <v>0</v>
      </c>
      <c r="E305" s="194">
        <v>0</v>
      </c>
      <c r="F305" s="45" t="str">
        <f t="shared" si="68"/>
        <v>-</v>
      </c>
    </row>
    <row r="306" spans="1:6" ht="12.75" customHeight="1" x14ac:dyDescent="0.25">
      <c r="A306" s="249" t="s">
        <v>604</v>
      </c>
      <c r="B306" s="184" t="s">
        <v>605</v>
      </c>
      <c r="C306" s="250" t="s">
        <v>604</v>
      </c>
      <c r="D306" s="196">
        <v>0</v>
      </c>
      <c r="E306" s="196">
        <v>0</v>
      </c>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4663.79</v>
      </c>
      <c r="E360" s="60">
        <f t="shared" si="86"/>
        <v>6387.77</v>
      </c>
      <c r="F360" s="45">
        <f t="shared" si="72"/>
        <v>136.96521498609502</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4663.79</v>
      </c>
      <c r="E373" s="60">
        <f t="shared" si="90"/>
        <v>6387.77</v>
      </c>
      <c r="F373" s="45">
        <f t="shared" si="72"/>
        <v>136.96521498609502</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3145.12</v>
      </c>
      <c r="E379" s="60">
        <f t="shared" si="92"/>
        <v>5890.27</v>
      </c>
      <c r="F379" s="45">
        <f t="shared" si="72"/>
        <v>187.28283817469605</v>
      </c>
    </row>
    <row r="380" spans="1:6" ht="12.75" customHeight="1" x14ac:dyDescent="0.25">
      <c r="A380" s="63">
        <v>4221</v>
      </c>
      <c r="B380" s="64" t="s">
        <v>647</v>
      </c>
      <c r="C380" s="247" t="s">
        <v>739</v>
      </c>
      <c r="D380" s="194">
        <v>499.9</v>
      </c>
      <c r="E380" s="194">
        <v>250</v>
      </c>
      <c r="F380" s="45">
        <f t="shared" si="72"/>
        <v>50.010002000400078</v>
      </c>
    </row>
    <row r="381" spans="1:6" ht="12.75" customHeight="1" x14ac:dyDescent="0.25">
      <c r="A381" s="63">
        <v>4222</v>
      </c>
      <c r="B381" s="64" t="s">
        <v>740</v>
      </c>
      <c r="C381" s="247" t="s">
        <v>741</v>
      </c>
      <c r="D381" s="194">
        <v>679.9</v>
      </c>
      <c r="E381" s="194"/>
      <c r="F381" s="45">
        <f t="shared" si="72"/>
        <v>0</v>
      </c>
    </row>
    <row r="382" spans="1:6" ht="12.75" customHeight="1" x14ac:dyDescent="0.25">
      <c r="A382" s="63">
        <v>4223</v>
      </c>
      <c r="B382" s="64" t="s">
        <v>651</v>
      </c>
      <c r="C382" s="247" t="s">
        <v>742</v>
      </c>
      <c r="D382" s="194">
        <v>0</v>
      </c>
      <c r="E382" s="194"/>
      <c r="F382" s="45" t="str">
        <f t="shared" si="72"/>
        <v>-</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v>4561.58</v>
      </c>
      <c r="F384" s="71" t="str">
        <f t="shared" si="72"/>
        <v>-</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1965.32</v>
      </c>
      <c r="E386" s="194">
        <v>1078.69</v>
      </c>
      <c r="F386" s="45">
        <f t="shared" si="72"/>
        <v>54.886227179288873</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768.67</v>
      </c>
      <c r="E393" s="60">
        <f t="shared" si="94"/>
        <v>497.5</v>
      </c>
      <c r="F393" s="45">
        <f t="shared" si="72"/>
        <v>64.722182471021384</v>
      </c>
    </row>
    <row r="394" spans="1:6" ht="12.75" customHeight="1" x14ac:dyDescent="0.25">
      <c r="A394" s="63">
        <v>4241</v>
      </c>
      <c r="B394" s="64" t="s">
        <v>756</v>
      </c>
      <c r="C394" s="247" t="s">
        <v>757</v>
      </c>
      <c r="D394" s="194">
        <v>768.67</v>
      </c>
      <c r="E394" s="194">
        <v>497.5</v>
      </c>
      <c r="F394" s="45">
        <f t="shared" si="72"/>
        <v>64.722182471021384</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750</v>
      </c>
      <c r="E401" s="60">
        <f t="shared" si="96"/>
        <v>0</v>
      </c>
      <c r="F401" s="45">
        <f t="shared" si="72"/>
        <v>0</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750</v>
      </c>
      <c r="E405" s="194"/>
      <c r="F405" s="45">
        <f t="shared" si="72"/>
        <v>0</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4663.79</v>
      </c>
      <c r="E418" s="60">
        <f t="shared" si="102"/>
        <v>6387.77</v>
      </c>
      <c r="F418" s="45">
        <f t="shared" si="72"/>
        <v>136.96521498609502</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0</v>
      </c>
      <c r="E420" s="194">
        <v>0</v>
      </c>
      <c r="F420" s="45" t="str">
        <f t="shared" si="72"/>
        <v>-</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1542143.23</v>
      </c>
      <c r="E422" s="60">
        <f>E6+E308</f>
        <v>1671619.45</v>
      </c>
      <c r="F422" s="45">
        <f t="shared" si="72"/>
        <v>108.39586216644742</v>
      </c>
    </row>
    <row r="423" spans="1:6" ht="12.75" customHeight="1" x14ac:dyDescent="0.25">
      <c r="A423" s="63" t="s">
        <v>581</v>
      </c>
      <c r="B423" s="64" t="s">
        <v>804</v>
      </c>
      <c r="C423" s="247" t="s">
        <v>805</v>
      </c>
      <c r="D423" s="60">
        <f t="shared" ref="D423:E423" si="103">D299+D360</f>
        <v>1795521.2999999998</v>
      </c>
      <c r="E423" s="60">
        <f t="shared" si="103"/>
        <v>1639923.5099999998</v>
      </c>
      <c r="F423" s="45">
        <f t="shared" si="72"/>
        <v>91.334116170050436</v>
      </c>
    </row>
    <row r="424" spans="1:6" ht="12.75" customHeight="1" x14ac:dyDescent="0.25">
      <c r="A424" s="63" t="s">
        <v>581</v>
      </c>
      <c r="B424" s="64" t="s">
        <v>806</v>
      </c>
      <c r="C424" s="247" t="s">
        <v>807</v>
      </c>
      <c r="D424" s="60">
        <f t="shared" ref="D424:E424" si="104">IF(D422&gt;=D423,D422-D423,0)</f>
        <v>0</v>
      </c>
      <c r="E424" s="60">
        <f t="shared" si="104"/>
        <v>31695.940000000177</v>
      </c>
      <c r="F424" s="45" t="str">
        <f t="shared" si="72"/>
        <v>-</v>
      </c>
    </row>
    <row r="425" spans="1:6" ht="12.75" customHeight="1" x14ac:dyDescent="0.25">
      <c r="A425" s="63" t="s">
        <v>581</v>
      </c>
      <c r="B425" s="64" t="s">
        <v>808</v>
      </c>
      <c r="C425" s="247" t="s">
        <v>809</v>
      </c>
      <c r="D425" s="60">
        <f t="shared" ref="D425:E425" si="105">IF(D423&gt;=D422,D423-D422,0)</f>
        <v>253378.06999999983</v>
      </c>
      <c r="E425" s="60">
        <f t="shared" si="105"/>
        <v>0</v>
      </c>
      <c r="F425" s="45">
        <f t="shared" si="72"/>
        <v>0</v>
      </c>
    </row>
    <row r="426" spans="1:6" ht="12.75" customHeight="1" x14ac:dyDescent="0.25">
      <c r="A426" s="251" t="s">
        <v>810</v>
      </c>
      <c r="B426" s="183" t="s">
        <v>811</v>
      </c>
      <c r="C426" s="252" t="s">
        <v>812</v>
      </c>
      <c r="D426" s="60">
        <f t="shared" ref="D426:E426" si="106">IF(D302-D303+D419-D420&gt;=0,D302-D303+D419-D420,0)</f>
        <v>46508.31</v>
      </c>
      <c r="E426" s="60">
        <f t="shared" si="106"/>
        <v>0</v>
      </c>
      <c r="F426" s="45">
        <f t="shared" si="72"/>
        <v>0</v>
      </c>
    </row>
    <row r="427" spans="1:6" ht="12.75" customHeight="1" x14ac:dyDescent="0.25">
      <c r="A427" s="251" t="s">
        <v>810</v>
      </c>
      <c r="B427" s="64" t="s">
        <v>813</v>
      </c>
      <c r="C427" s="252" t="s">
        <v>814</v>
      </c>
      <c r="D427" s="60">
        <f t="shared" ref="D427:E427" si="107">IF(D303-D302+D420-D419&gt;=0,D303-D302+D420-D419,0)</f>
        <v>0</v>
      </c>
      <c r="E427" s="60">
        <f t="shared" si="107"/>
        <v>235256.22</v>
      </c>
      <c r="F427" s="45" t="str">
        <f t="shared" si="72"/>
        <v>-</v>
      </c>
    </row>
    <row r="428" spans="1:6" ht="22.8" x14ac:dyDescent="0.25">
      <c r="A428" s="249" t="s">
        <v>815</v>
      </c>
      <c r="B428" s="243" t="s">
        <v>816</v>
      </c>
      <c r="C428" s="250" t="s">
        <v>817</v>
      </c>
      <c r="D428" s="81">
        <f t="shared" ref="D428:E428" si="108">D304+D421</f>
        <v>0</v>
      </c>
      <c r="E428" s="81">
        <f t="shared" si="108"/>
        <v>0</v>
      </c>
      <c r="F428" s="61" t="str">
        <f t="shared" si="72"/>
        <v>-</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1542143.23</v>
      </c>
      <c r="E643" s="60">
        <f>E422+E430</f>
        <v>1671619.45</v>
      </c>
      <c r="F643" s="45">
        <f t="shared" si="109"/>
        <v>108.39586216644742</v>
      </c>
    </row>
    <row r="644" spans="1:6" ht="12.75" customHeight="1" x14ac:dyDescent="0.25">
      <c r="A644" s="63" t="s">
        <v>581</v>
      </c>
      <c r="B644" s="64" t="s">
        <v>1237</v>
      </c>
      <c r="C644" s="247" t="s">
        <v>1238</v>
      </c>
      <c r="D644" s="60">
        <f>D423+D535</f>
        <v>1795521.2999999998</v>
      </c>
      <c r="E644" s="60">
        <f>E423+E535</f>
        <v>1639923.5099999998</v>
      </c>
      <c r="F644" s="45">
        <f t="shared" si="109"/>
        <v>91.334116170050436</v>
      </c>
    </row>
    <row r="645" spans="1:6" ht="12.75" customHeight="1" x14ac:dyDescent="0.25">
      <c r="A645" s="63" t="s">
        <v>581</v>
      </c>
      <c r="B645" s="64" t="s">
        <v>1239</v>
      </c>
      <c r="C645" s="247" t="s">
        <v>1240</v>
      </c>
      <c r="D645" s="60">
        <f t="shared" ref="D645:E645" si="163">IF(D643&gt;=D644,D643-D644,0)</f>
        <v>0</v>
      </c>
      <c r="E645" s="60">
        <f t="shared" si="163"/>
        <v>31695.940000000177</v>
      </c>
      <c r="F645" s="45" t="str">
        <f t="shared" si="109"/>
        <v>-</v>
      </c>
    </row>
    <row r="646" spans="1:6" ht="12.75" customHeight="1" x14ac:dyDescent="0.25">
      <c r="A646" s="63" t="s">
        <v>581</v>
      </c>
      <c r="B646" s="64" t="s">
        <v>1241</v>
      </c>
      <c r="C646" s="247" t="s">
        <v>1242</v>
      </c>
      <c r="D646" s="60">
        <f t="shared" ref="D646:E646" si="164">IF(D644&gt;=D643,D644-D643,0)</f>
        <v>253378.06999999983</v>
      </c>
      <c r="E646" s="60">
        <f t="shared" si="164"/>
        <v>0</v>
      </c>
      <c r="F646" s="45">
        <f t="shared" si="109"/>
        <v>0</v>
      </c>
    </row>
    <row r="647" spans="1:6" ht="22.8" x14ac:dyDescent="0.25">
      <c r="A647" s="251" t="s">
        <v>1243</v>
      </c>
      <c r="B647" s="64" t="s">
        <v>1244</v>
      </c>
      <c r="C647" s="252" t="s">
        <v>1243</v>
      </c>
      <c r="D647" s="60">
        <f>IF(D426-D427+D641-D642&gt;=0,D426-D427+D641-D642,0)</f>
        <v>46508.31</v>
      </c>
      <c r="E647" s="60">
        <f>IF(E426-E427+E641-E642&gt;=0,E426-E427+E641-E642,0)</f>
        <v>0</v>
      </c>
      <c r="F647" s="45">
        <f t="shared" si="109"/>
        <v>0</v>
      </c>
    </row>
    <row r="648" spans="1:6" ht="22.8" x14ac:dyDescent="0.25">
      <c r="A648" s="251" t="s">
        <v>1245</v>
      </c>
      <c r="B648" s="64" t="s">
        <v>1246</v>
      </c>
      <c r="C648" s="252" t="s">
        <v>1245</v>
      </c>
      <c r="D648" s="60">
        <f>IF(D427-D426+D642-D641&gt;=0,D427-D426+D642-D641,0)</f>
        <v>0</v>
      </c>
      <c r="E648" s="60">
        <f>IF(E427-E426+E642-E641&gt;=0,E427-E426+E642-E641,0)</f>
        <v>235256.22</v>
      </c>
      <c r="F648" s="45" t="str">
        <f t="shared" si="109"/>
        <v>-</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206869.75999999983</v>
      </c>
      <c r="E650" s="60">
        <f t="shared" si="166"/>
        <v>203560.27999999982</v>
      </c>
      <c r="F650" s="45">
        <f t="shared" si="109"/>
        <v>98.400210837968771</v>
      </c>
    </row>
    <row r="651" spans="1:6" ht="22.8" x14ac:dyDescent="0.25">
      <c r="A651" s="249" t="s">
        <v>1251</v>
      </c>
      <c r="B651" s="184" t="s">
        <v>1252</v>
      </c>
      <c r="C651" s="250" t="s">
        <v>1251</v>
      </c>
      <c r="D651" s="196">
        <v>0</v>
      </c>
      <c r="E651" s="196">
        <v>0</v>
      </c>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0</v>
      </c>
      <c r="E653" s="194">
        <v>0</v>
      </c>
      <c r="F653" s="45" t="str">
        <f t="shared" ref="F653:F740" si="167">IF(D653&lt;&gt;0,IF(E653/D653&gt;=100,"&gt;&gt;100",E653/D653*100),"-")</f>
        <v>-</v>
      </c>
    </row>
    <row r="654" spans="1:6" ht="12.75" customHeight="1" x14ac:dyDescent="0.25">
      <c r="A654" s="63" t="s">
        <v>1256</v>
      </c>
      <c r="B654" s="64" t="s">
        <v>1257</v>
      </c>
      <c r="C654" s="247" t="s">
        <v>1256</v>
      </c>
      <c r="D654" s="194">
        <v>75370.92</v>
      </c>
      <c r="E654" s="194">
        <v>122721.9</v>
      </c>
      <c r="F654" s="45">
        <f t="shared" si="167"/>
        <v>162.82393793256071</v>
      </c>
    </row>
    <row r="655" spans="1:6" ht="12.75" customHeight="1" x14ac:dyDescent="0.25">
      <c r="A655" s="63" t="s">
        <v>1258</v>
      </c>
      <c r="B655" s="64" t="s">
        <v>1259</v>
      </c>
      <c r="C655" s="247" t="s">
        <v>1258</v>
      </c>
      <c r="D655" s="194">
        <v>75370.92</v>
      </c>
      <c r="E655" s="194">
        <v>122721.9</v>
      </c>
      <c r="F655" s="45">
        <f t="shared" si="167"/>
        <v>162.82393793256071</v>
      </c>
    </row>
    <row r="656" spans="1:6" ht="22.8" x14ac:dyDescent="0.25">
      <c r="A656" s="63">
        <v>11</v>
      </c>
      <c r="B656" s="64" t="s">
        <v>1260</v>
      </c>
      <c r="C656" s="247" t="s">
        <v>1261</v>
      </c>
      <c r="D656" s="60">
        <f t="shared" ref="D656:E656" si="168">+D653+D654-D655</f>
        <v>0</v>
      </c>
      <c r="E656" s="60">
        <f t="shared" si="168"/>
        <v>0</v>
      </c>
      <c r="F656" s="45" t="str">
        <f t="shared" si="167"/>
        <v>-</v>
      </c>
    </row>
    <row r="657" spans="1:6" ht="22.8" x14ac:dyDescent="0.25">
      <c r="A657" s="63" t="s">
        <v>581</v>
      </c>
      <c r="B657" s="64" t="s">
        <v>1262</v>
      </c>
      <c r="C657" s="247" t="s">
        <v>1263</v>
      </c>
      <c r="D657" s="253">
        <v>0</v>
      </c>
      <c r="E657" s="253"/>
      <c r="F657" s="45" t="str">
        <f t="shared" si="167"/>
        <v>-</v>
      </c>
    </row>
    <row r="658" spans="1:6" ht="22.8" x14ac:dyDescent="0.25">
      <c r="A658" s="63" t="s">
        <v>581</v>
      </c>
      <c r="B658" s="64" t="s">
        <v>1264</v>
      </c>
      <c r="C658" s="247" t="s">
        <v>1265</v>
      </c>
      <c r="D658" s="253">
        <v>99</v>
      </c>
      <c r="E658" s="253">
        <v>97</v>
      </c>
      <c r="F658" s="45">
        <f t="shared" si="167"/>
        <v>97.979797979797979</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94</v>
      </c>
      <c r="E660" s="253">
        <v>93</v>
      </c>
      <c r="F660" s="45">
        <f t="shared" si="167"/>
        <v>98.936170212765958</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1356545.26</v>
      </c>
      <c r="E683" s="192">
        <v>1435309.04</v>
      </c>
      <c r="F683" s="71">
        <f t="shared" si="167"/>
        <v>105.80620362051172</v>
      </c>
    </row>
    <row r="684" spans="1:6" ht="22.8" x14ac:dyDescent="0.25">
      <c r="A684" s="70">
        <v>63613</v>
      </c>
      <c r="B684" s="182" t="s">
        <v>1317</v>
      </c>
      <c r="C684" s="278" t="s">
        <v>1318</v>
      </c>
      <c r="D684" s="192">
        <v>0</v>
      </c>
      <c r="E684" s="192">
        <v>3655</v>
      </c>
      <c r="F684" s="71" t="str">
        <f t="shared" si="167"/>
        <v>-</v>
      </c>
    </row>
    <row r="685" spans="1:6" ht="22.8" x14ac:dyDescent="0.25">
      <c r="A685" s="63">
        <v>63622</v>
      </c>
      <c r="B685" s="244" t="s">
        <v>1319</v>
      </c>
      <c r="C685" s="247" t="s">
        <v>1320</v>
      </c>
      <c r="D685" s="194">
        <v>0</v>
      </c>
      <c r="E685" s="194"/>
      <c r="F685" s="45" t="str">
        <f t="shared" si="167"/>
        <v>-</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1605.6</v>
      </c>
      <c r="E702" s="192"/>
      <c r="F702" s="71">
        <f t="shared" si="167"/>
        <v>0</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12"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1051.5</v>
      </c>
      <c r="E724" s="192">
        <v>2683</v>
      </c>
      <c r="F724" s="71">
        <f t="shared" si="167"/>
        <v>255.15929624346171</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c r="F726" s="71" t="str">
        <f t="shared" si="167"/>
        <v>-</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0</v>
      </c>
      <c r="E732" s="192"/>
      <c r="F732" s="71" t="str">
        <f t="shared" si="167"/>
        <v>-</v>
      </c>
    </row>
    <row r="733" spans="1:6" ht="12.75" customHeight="1" x14ac:dyDescent="0.25">
      <c r="A733" s="70">
        <v>31215</v>
      </c>
      <c r="B733" s="65" t="s">
        <v>1395</v>
      </c>
      <c r="C733" s="278" t="s">
        <v>1396</v>
      </c>
      <c r="D733" s="192">
        <v>1765.76</v>
      </c>
      <c r="E733" s="192">
        <v>1765.76</v>
      </c>
      <c r="F733" s="71">
        <f t="shared" si="167"/>
        <v>100</v>
      </c>
    </row>
    <row r="734" spans="1:6" ht="12.75" customHeight="1" x14ac:dyDescent="0.25">
      <c r="A734" s="70">
        <v>32121</v>
      </c>
      <c r="B734" s="65" t="s">
        <v>1397</v>
      </c>
      <c r="C734" s="278" t="s">
        <v>1398</v>
      </c>
      <c r="D734" s="192">
        <v>0</v>
      </c>
      <c r="E734" s="192"/>
      <c r="F734" s="71" t="str">
        <f t="shared" si="167"/>
        <v>-</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4387.92</v>
      </c>
      <c r="E736" s="194">
        <v>9338.73</v>
      </c>
      <c r="F736" s="45">
        <f t="shared" si="167"/>
        <v>212.82817371328554</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6703.05</v>
      </c>
      <c r="E738" s="194">
        <v>1796.08</v>
      </c>
      <c r="F738" s="45">
        <f t="shared" si="167"/>
        <v>26.794966470487314</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2197.3200000000002</v>
      </c>
      <c r="E742" s="192">
        <v>2250.7199999999998</v>
      </c>
      <c r="F742" s="71">
        <f t="shared" si="169"/>
        <v>102.43023319316255</v>
      </c>
    </row>
    <row r="743" spans="1:6" ht="12.75" customHeight="1" x14ac:dyDescent="0.25">
      <c r="A743" s="70" t="s">
        <v>1415</v>
      </c>
      <c r="B743" s="65" t="s">
        <v>1416</v>
      </c>
      <c r="C743" s="277" t="s">
        <v>1415</v>
      </c>
      <c r="D743" s="192">
        <v>25</v>
      </c>
      <c r="E743" s="192"/>
      <c r="F743" s="71">
        <f t="shared" ref="F743:F744" si="170">IF(D743&lt;&gt;0,IF(E743/D743&gt;=100,"&gt;&gt;100",E743/D743*100),"-")</f>
        <v>0</v>
      </c>
    </row>
    <row r="744" spans="1:6" ht="12.75" customHeight="1" x14ac:dyDescent="0.25">
      <c r="A744" s="70" t="s">
        <v>1417</v>
      </c>
      <c r="B744" s="65" t="s">
        <v>1418</v>
      </c>
      <c r="C744" s="277" t="s">
        <v>1417</v>
      </c>
      <c r="D744" s="192">
        <v>3996</v>
      </c>
      <c r="E744" s="192">
        <v>1260</v>
      </c>
      <c r="F744" s="71">
        <f t="shared" si="170"/>
        <v>31.531531531531531</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12"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21770</v>
      </c>
      <c r="E817" s="192"/>
      <c r="F817" s="71">
        <f t="shared" si="169"/>
        <v>0</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11522.78</v>
      </c>
      <c r="E843" s="194">
        <v>26357</v>
      </c>
      <c r="F843" s="45">
        <f t="shared" si="169"/>
        <v>228.73820380151315</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1989</v>
      </c>
      <c r="E3" s="308" t="s">
        <v>1990</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2" x14ac:dyDescent="0.25">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5" zoomScaleNormal="100" workbookViewId="0">
      <selection activeCell="D44" sqref="D44"/>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273465.65000000002</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1681899.99</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1653083.63</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1436426.02</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190300.61</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v>26357</v>
      </c>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6387.77</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13.2" x14ac:dyDescent="0.25">
      <c r="A24" s="294" t="s">
        <v>2570</v>
      </c>
      <c r="B24" s="134" t="s">
        <v>3192</v>
      </c>
      <c r="C24" s="134" t="s">
        <v>3193</v>
      </c>
      <c r="D24" s="283">
        <v>22428.59</v>
      </c>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1697834.8800000001</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1676884.68</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1450877.25</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194131.43</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v>31876</v>
      </c>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1120.0899999999999</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19830.11</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257530.76</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257530.76</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v>257530.76</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P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3156</v>
      </c>
      <c r="B1" s="394"/>
      <c r="C1" s="394"/>
      <c r="D1" s="394"/>
      <c r="E1" s="51" t="s">
        <v>3303</v>
      </c>
      <c r="F1" s="51"/>
      <c r="G1" s="51"/>
      <c r="H1" s="51"/>
      <c r="I1" s="51"/>
      <c r="J1" s="51"/>
      <c r="K1" s="51"/>
      <c r="L1" s="51"/>
      <c r="M1" s="51"/>
      <c r="N1" s="51"/>
      <c r="O1" s="51"/>
      <c r="P1" s="51"/>
    </row>
    <row r="2" spans="1:17" ht="37.5" customHeight="1" x14ac:dyDescent="0.25">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2</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22736</v>
      </c>
      <c r="P3" s="51"/>
    </row>
    <row r="4" spans="1:17" ht="19.5" customHeight="1" x14ac:dyDescent="0.25">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3336</v>
      </c>
      <c r="B23" s="398"/>
      <c r="C23" s="399"/>
      <c r="D23" s="95"/>
      <c r="E23" s="51">
        <f>SUM(E24:E297)</f>
        <v>0</v>
      </c>
      <c r="F23" s="51">
        <f>SUM(F24:F297)</f>
        <v>2</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5">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2026-07-14T09:35:53Z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