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oji Documenti\IZVJEŠTAJI I ZAVRŠNI\ZAVRŠNI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70" windowHeight="1227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E306" i="9" s="1"/>
  <c r="F306" i="9"/>
  <c r="B306" i="9"/>
  <c r="H305" i="9"/>
  <c r="G305" i="9"/>
  <c r="F305" i="9"/>
  <c r="E305" i="9"/>
  <c r="B305" i="9" s="1"/>
  <c r="H304" i="9"/>
  <c r="G304" i="9"/>
  <c r="F304" i="9"/>
  <c r="E304" i="9"/>
  <c r="H303" i="9"/>
  <c r="G303" i="9"/>
  <c r="E303" i="9" s="1"/>
  <c r="F303" i="9"/>
  <c r="H302" i="9"/>
  <c r="G302" i="9"/>
  <c r="E302" i="9" s="1"/>
  <c r="B302" i="9" s="1"/>
  <c r="F302" i="9"/>
  <c r="H301" i="9"/>
  <c r="G301" i="9"/>
  <c r="F301" i="9"/>
  <c r="E301" i="9"/>
  <c r="B301" i="9" s="1"/>
  <c r="H300" i="9"/>
  <c r="G300" i="9"/>
  <c r="E300" i="9" s="1"/>
  <c r="F300" i="9"/>
  <c r="H299" i="9"/>
  <c r="G299" i="9"/>
  <c r="E299" i="9" s="1"/>
  <c r="F299" i="9"/>
  <c r="H298" i="9"/>
  <c r="G298" i="9"/>
  <c r="E298" i="9" s="1"/>
  <c r="F298" i="9"/>
  <c r="B298" i="9"/>
  <c r="H297" i="9"/>
  <c r="E297" i="9" s="1"/>
  <c r="B297" i="9" s="1"/>
  <c r="G297" i="9"/>
  <c r="F297" i="9"/>
  <c r="H296" i="9"/>
  <c r="G296" i="9"/>
  <c r="F296" i="9"/>
  <c r="E296" i="9"/>
  <c r="H295" i="9"/>
  <c r="G295" i="9"/>
  <c r="F295" i="9"/>
  <c r="H294" i="9"/>
  <c r="G294" i="9"/>
  <c r="F294" i="9"/>
  <c r="H293" i="9"/>
  <c r="G293" i="9"/>
  <c r="E293" i="9" s="1"/>
  <c r="B293" i="9" s="1"/>
  <c r="F293" i="9"/>
  <c r="H292" i="9"/>
  <c r="G292" i="9"/>
  <c r="E292" i="9" s="1"/>
  <c r="F292" i="9"/>
  <c r="H291" i="9"/>
  <c r="G291" i="9"/>
  <c r="E291" i="9" s="1"/>
  <c r="F291" i="9"/>
  <c r="F290" i="9"/>
  <c r="F289" i="9"/>
  <c r="H288" i="9"/>
  <c r="G288" i="9"/>
  <c r="F288" i="9"/>
  <c r="E288" i="9"/>
  <c r="H287" i="9"/>
  <c r="G287" i="9"/>
  <c r="F287" i="9"/>
  <c r="H286" i="9"/>
  <c r="G286" i="9"/>
  <c r="F286" i="9"/>
  <c r="H285" i="9"/>
  <c r="G285" i="9"/>
  <c r="F285" i="9"/>
  <c r="F284" i="9"/>
  <c r="H283" i="9"/>
  <c r="G283" i="9"/>
  <c r="F283" i="9"/>
  <c r="E283" i="9"/>
  <c r="B283" i="9" s="1"/>
  <c r="H282" i="9"/>
  <c r="G282" i="9"/>
  <c r="E282" i="9" s="1"/>
  <c r="B282" i="9" s="1"/>
  <c r="F282" i="9"/>
  <c r="H281" i="9"/>
  <c r="G281" i="9"/>
  <c r="E281" i="9" s="1"/>
  <c r="B281" i="9" s="1"/>
  <c r="F281" i="9"/>
  <c r="F280" i="9"/>
  <c r="F279" i="9"/>
  <c r="F278" i="9"/>
  <c r="F276" i="9"/>
  <c r="L275" i="9"/>
  <c r="F275" i="9" s="1"/>
  <c r="H275" i="9"/>
  <c r="F274" i="9"/>
  <c r="I273" i="9"/>
  <c r="H273" i="9"/>
  <c r="F273" i="9"/>
  <c r="E272" i="9"/>
  <c r="M271" i="9"/>
  <c r="F271" i="9" s="1"/>
  <c r="B271" i="9" s="1"/>
  <c r="L271" i="9"/>
  <c r="E271" i="9"/>
  <c r="M270" i="9"/>
  <c r="L270" i="9"/>
  <c r="F270" i="9"/>
  <c r="E270" i="9"/>
  <c r="B270" i="9" s="1"/>
  <c r="M269" i="9"/>
  <c r="L269" i="9"/>
  <c r="F269" i="9"/>
  <c r="B269" i="9" s="1"/>
  <c r="E269" i="9"/>
  <c r="M268" i="9"/>
  <c r="L268" i="9"/>
  <c r="E268" i="9"/>
  <c r="M267" i="9"/>
  <c r="F267" i="9" s="1"/>
  <c r="B267" i="9" s="1"/>
  <c r="L267" i="9"/>
  <c r="E267" i="9"/>
  <c r="M266" i="9"/>
  <c r="L266" i="9"/>
  <c r="F266" i="9"/>
  <c r="E266" i="9"/>
  <c r="B266" i="9" s="1"/>
  <c r="M265" i="9"/>
  <c r="L265" i="9"/>
  <c r="F265" i="9"/>
  <c r="B265" i="9" s="1"/>
  <c r="E265" i="9"/>
  <c r="M264" i="9"/>
  <c r="L264" i="9"/>
  <c r="E264" i="9"/>
  <c r="M263" i="9"/>
  <c r="F263" i="9" s="1"/>
  <c r="B263" i="9" s="1"/>
  <c r="L263" i="9"/>
  <c r="E263" i="9"/>
  <c r="M262" i="9"/>
  <c r="L262" i="9"/>
  <c r="F262" i="9"/>
  <c r="E262" i="9"/>
  <c r="B262" i="9" s="1"/>
  <c r="M261" i="9"/>
  <c r="L261" i="9"/>
  <c r="F261" i="9" s="1"/>
  <c r="B261" i="9" s="1"/>
  <c r="E261" i="9"/>
  <c r="M260" i="9"/>
  <c r="L260" i="9"/>
  <c r="E260" i="9"/>
  <c r="M259" i="9"/>
  <c r="F259" i="9" s="1"/>
  <c r="B259" i="9" s="1"/>
  <c r="L259" i="9"/>
  <c r="E259" i="9"/>
  <c r="M258" i="9"/>
  <c r="L258" i="9"/>
  <c r="F258" i="9"/>
  <c r="E258" i="9"/>
  <c r="B258" i="9" s="1"/>
  <c r="M257" i="9"/>
  <c r="L257" i="9"/>
  <c r="F257" i="9" s="1"/>
  <c r="B257" i="9" s="1"/>
  <c r="E257" i="9"/>
  <c r="M256" i="9"/>
  <c r="L256" i="9"/>
  <c r="E256" i="9"/>
  <c r="M255" i="9"/>
  <c r="F255" i="9" s="1"/>
  <c r="B255" i="9" s="1"/>
  <c r="L255" i="9"/>
  <c r="E255" i="9"/>
  <c r="M254" i="9"/>
  <c r="L254" i="9"/>
  <c r="F254" i="9"/>
  <c r="E254" i="9"/>
  <c r="B254" i="9" s="1"/>
  <c r="M253" i="9"/>
  <c r="L253" i="9"/>
  <c r="F253" i="9" s="1"/>
  <c r="B253" i="9" s="1"/>
  <c r="E253" i="9"/>
  <c r="M252" i="9"/>
  <c r="L252" i="9"/>
  <c r="E252" i="9"/>
  <c r="M251" i="9"/>
  <c r="F251" i="9" s="1"/>
  <c r="L251" i="9"/>
  <c r="E251" i="9"/>
  <c r="B251" i="9"/>
  <c r="M250" i="9"/>
  <c r="L250" i="9"/>
  <c r="F250" i="9"/>
  <c r="E250" i="9"/>
  <c r="B250" i="9" s="1"/>
  <c r="M249" i="9"/>
  <c r="L249" i="9"/>
  <c r="F249" i="9" s="1"/>
  <c r="B249" i="9" s="1"/>
  <c r="E249" i="9"/>
  <c r="M248" i="9"/>
  <c r="L248" i="9"/>
  <c r="E248" i="9"/>
  <c r="M247" i="9"/>
  <c r="L247" i="9"/>
  <c r="E247" i="9"/>
  <c r="M246" i="9"/>
  <c r="L246" i="9"/>
  <c r="F246" i="9"/>
  <c r="E246" i="9"/>
  <c r="B246" i="9" s="1"/>
  <c r="M245" i="9"/>
  <c r="L245" i="9"/>
  <c r="F245" i="9" s="1"/>
  <c r="B245" i="9" s="1"/>
  <c r="E245" i="9"/>
  <c r="M244" i="9"/>
  <c r="L244" i="9"/>
  <c r="E244" i="9"/>
  <c r="M243" i="9"/>
  <c r="L243" i="9"/>
  <c r="E243" i="9"/>
  <c r="M242" i="9"/>
  <c r="L242" i="9"/>
  <c r="F242" i="9"/>
  <c r="E242" i="9"/>
  <c r="B242" i="9" s="1"/>
  <c r="M241" i="9"/>
  <c r="L241" i="9"/>
  <c r="F241" i="9" s="1"/>
  <c r="B241" i="9" s="1"/>
  <c r="E241" i="9"/>
  <c r="M240" i="9"/>
  <c r="L240" i="9"/>
  <c r="E240" i="9"/>
  <c r="M239" i="9"/>
  <c r="F239" i="9" s="1"/>
  <c r="B239" i="9" s="1"/>
  <c r="L239" i="9"/>
  <c r="E239" i="9"/>
  <c r="M238" i="9"/>
  <c r="L238" i="9"/>
  <c r="F238" i="9"/>
  <c r="E238" i="9"/>
  <c r="B238" i="9" s="1"/>
  <c r="M237" i="9"/>
  <c r="L237" i="9"/>
  <c r="F237" i="9" s="1"/>
  <c r="B237" i="9" s="1"/>
  <c r="E237" i="9"/>
  <c r="M236" i="9"/>
  <c r="L236" i="9"/>
  <c r="E236" i="9"/>
  <c r="M235" i="9"/>
  <c r="F235" i="9" s="1"/>
  <c r="L235" i="9"/>
  <c r="E235" i="9"/>
  <c r="B235" i="9"/>
  <c r="M234" i="9"/>
  <c r="L234" i="9"/>
  <c r="F234" i="9"/>
  <c r="E234" i="9"/>
  <c r="B234" i="9" s="1"/>
  <c r="M233" i="9"/>
  <c r="L233" i="9"/>
  <c r="F233" i="9" s="1"/>
  <c r="B233" i="9" s="1"/>
  <c r="E233" i="9"/>
  <c r="M232" i="9"/>
  <c r="L232" i="9"/>
  <c r="E232" i="9"/>
  <c r="M231" i="9"/>
  <c r="L231" i="9"/>
  <c r="E231" i="9"/>
  <c r="M230" i="9"/>
  <c r="L230" i="9"/>
  <c r="F230" i="9"/>
  <c r="E230" i="9"/>
  <c r="B230" i="9" s="1"/>
  <c r="M229" i="9"/>
  <c r="L229" i="9"/>
  <c r="F229" i="9" s="1"/>
  <c r="B229" i="9" s="1"/>
  <c r="E229" i="9"/>
  <c r="M228" i="9"/>
  <c r="L228" i="9"/>
  <c r="E228" i="9"/>
  <c r="M227" i="9"/>
  <c r="L227" i="9"/>
  <c r="E227" i="9"/>
  <c r="M226" i="9"/>
  <c r="L226" i="9"/>
  <c r="F226" i="9"/>
  <c r="E226" i="9"/>
  <c r="B226" i="9" s="1"/>
  <c r="M225" i="9"/>
  <c r="L225" i="9"/>
  <c r="F225" i="9" s="1"/>
  <c r="B225" i="9" s="1"/>
  <c r="E225" i="9"/>
  <c r="M224" i="9"/>
  <c r="L224" i="9"/>
  <c r="E224" i="9"/>
  <c r="M223" i="9"/>
  <c r="L223" i="9"/>
  <c r="E223" i="9"/>
  <c r="M222" i="9"/>
  <c r="L222" i="9"/>
  <c r="F222" i="9"/>
  <c r="E222" i="9"/>
  <c r="B222" i="9" s="1"/>
  <c r="M221" i="9"/>
  <c r="L221" i="9"/>
  <c r="F221" i="9" s="1"/>
  <c r="B221" i="9" s="1"/>
  <c r="E221" i="9"/>
  <c r="M220" i="9"/>
  <c r="L220" i="9"/>
  <c r="E220" i="9"/>
  <c r="M219" i="9"/>
  <c r="L219" i="9"/>
  <c r="E219" i="9"/>
  <c r="M218" i="9"/>
  <c r="F218" i="9" s="1"/>
  <c r="L218" i="9"/>
  <c r="E218" i="9"/>
  <c r="M217" i="9"/>
  <c r="L217" i="9"/>
  <c r="E217" i="9"/>
  <c r="M216" i="9"/>
  <c r="L216" i="9"/>
  <c r="E216" i="9"/>
  <c r="M215" i="9"/>
  <c r="L215" i="9"/>
  <c r="E215" i="9"/>
  <c r="M214" i="9"/>
  <c r="L214" i="9"/>
  <c r="F214" i="9"/>
  <c r="E214" i="9"/>
  <c r="B214" i="9" s="1"/>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G179" i="9"/>
  <c r="E179" i="9" s="1"/>
  <c r="B179" i="9" s="1"/>
  <c r="F179" i="9"/>
  <c r="F178" i="9"/>
  <c r="F177" i="9"/>
  <c r="F176" i="9"/>
  <c r="G175" i="9"/>
  <c r="E175" i="9" s="1"/>
  <c r="B175" i="9" s="1"/>
  <c r="F175" i="9"/>
  <c r="F174" i="9"/>
  <c r="F173" i="9"/>
  <c r="F172" i="9"/>
  <c r="G171" i="9"/>
  <c r="E171" i="9" s="1"/>
  <c r="B171" i="9" s="1"/>
  <c r="F171" i="9"/>
  <c r="F170" i="9"/>
  <c r="F169" i="9"/>
  <c r="F168" i="9"/>
  <c r="G167" i="9"/>
  <c r="E167" i="9" s="1"/>
  <c r="B167" i="9" s="1"/>
  <c r="F167" i="9"/>
  <c r="F166" i="9"/>
  <c r="F165" i="9"/>
  <c r="F164" i="9"/>
  <c r="F163" i="9"/>
  <c r="F162" i="9"/>
  <c r="F161" i="9"/>
  <c r="H160" i="9"/>
  <c r="G160" i="9"/>
  <c r="E160" i="9" s="1"/>
  <c r="F160" i="9"/>
  <c r="H159" i="9"/>
  <c r="G159" i="9"/>
  <c r="F159" i="9"/>
  <c r="H158" i="9"/>
  <c r="E158" i="9" s="1"/>
  <c r="B158" i="9" s="1"/>
  <c r="G158" i="9"/>
  <c r="F158" i="9"/>
  <c r="H157" i="9"/>
  <c r="G157" i="9"/>
  <c r="F157" i="9"/>
  <c r="E157" i="9"/>
  <c r="B157" i="9" s="1"/>
  <c r="H156" i="9"/>
  <c r="G156" i="9"/>
  <c r="E156" i="9" s="1"/>
  <c r="F156" i="9"/>
  <c r="H155" i="9"/>
  <c r="G155" i="9"/>
  <c r="F155" i="9"/>
  <c r="H154" i="9"/>
  <c r="E154" i="9" s="1"/>
  <c r="B154" i="9" s="1"/>
  <c r="G154" i="9"/>
  <c r="F154" i="9"/>
  <c r="H153" i="9"/>
  <c r="G153" i="9"/>
  <c r="F153" i="9"/>
  <c r="E153" i="9"/>
  <c r="B153" i="9" s="1"/>
  <c r="H152" i="9"/>
  <c r="G152" i="9"/>
  <c r="E152" i="9" s="1"/>
  <c r="F152" i="9"/>
  <c r="H151" i="9"/>
  <c r="G151" i="9"/>
  <c r="F151" i="9"/>
  <c r="H150" i="9"/>
  <c r="E150" i="9" s="1"/>
  <c r="B150" i="9" s="1"/>
  <c r="G150" i="9"/>
  <c r="F150" i="9"/>
  <c r="H149" i="9"/>
  <c r="G149" i="9"/>
  <c r="F149" i="9"/>
  <c r="E149" i="9"/>
  <c r="B149" i="9" s="1"/>
  <c r="H148" i="9"/>
  <c r="G148" i="9"/>
  <c r="E148" i="9" s="1"/>
  <c r="F148" i="9"/>
  <c r="H147" i="9"/>
  <c r="G147" i="9"/>
  <c r="F147" i="9"/>
  <c r="H146" i="9"/>
  <c r="E146" i="9" s="1"/>
  <c r="B146" i="9" s="1"/>
  <c r="G146" i="9"/>
  <c r="F146" i="9"/>
  <c r="H145" i="9"/>
  <c r="G145" i="9"/>
  <c r="F145" i="9"/>
  <c r="E145" i="9"/>
  <c r="B145" i="9" s="1"/>
  <c r="H144" i="9"/>
  <c r="G144" i="9"/>
  <c r="E144" i="9" s="1"/>
  <c r="F144" i="9"/>
  <c r="F143" i="9"/>
  <c r="H142" i="9"/>
  <c r="G142" i="9"/>
  <c r="F142" i="9"/>
  <c r="E142" i="9"/>
  <c r="B142" i="9" s="1"/>
  <c r="H141" i="9"/>
  <c r="G141" i="9"/>
  <c r="F141" i="9"/>
  <c r="E141" i="9"/>
  <c r="H140" i="9"/>
  <c r="G140" i="9"/>
  <c r="E140" i="9" s="1"/>
  <c r="F140" i="9"/>
  <c r="H139" i="9"/>
  <c r="G139" i="9"/>
  <c r="F139" i="9"/>
  <c r="H138" i="9"/>
  <c r="G138" i="9"/>
  <c r="F138" i="9"/>
  <c r="E138" i="9"/>
  <c r="B138" i="9" s="1"/>
  <c r="H137" i="9"/>
  <c r="G137" i="9"/>
  <c r="F137" i="9"/>
  <c r="E137" i="9"/>
  <c r="H136" i="9"/>
  <c r="G136" i="9"/>
  <c r="E136" i="9" s="1"/>
  <c r="F136" i="9"/>
  <c r="H135" i="9"/>
  <c r="G135" i="9"/>
  <c r="F135" i="9"/>
  <c r="H134" i="9"/>
  <c r="G134" i="9"/>
  <c r="F134" i="9"/>
  <c r="E134" i="9"/>
  <c r="B134" i="9" s="1"/>
  <c r="H133" i="9"/>
  <c r="G133" i="9"/>
  <c r="F133" i="9"/>
  <c r="E133" i="9"/>
  <c r="H132" i="9"/>
  <c r="G132" i="9"/>
  <c r="E132" i="9" s="1"/>
  <c r="F132" i="9"/>
  <c r="H131" i="9"/>
  <c r="G131" i="9"/>
  <c r="F131" i="9"/>
  <c r="H130" i="9"/>
  <c r="G130" i="9"/>
  <c r="F130" i="9"/>
  <c r="E130" i="9"/>
  <c r="B130" i="9" s="1"/>
  <c r="H129" i="9"/>
  <c r="G129" i="9"/>
  <c r="F129" i="9"/>
  <c r="E129" i="9"/>
  <c r="H128" i="9"/>
  <c r="G128" i="9"/>
  <c r="E128" i="9" s="1"/>
  <c r="F128" i="9"/>
  <c r="H127" i="9"/>
  <c r="G127" i="9"/>
  <c r="F127" i="9"/>
  <c r="H126" i="9"/>
  <c r="G126" i="9"/>
  <c r="F126" i="9"/>
  <c r="E126" i="9"/>
  <c r="B126" i="9" s="1"/>
  <c r="H125" i="9"/>
  <c r="G125" i="9"/>
  <c r="F125" i="9"/>
  <c r="E125" i="9"/>
  <c r="H124" i="9"/>
  <c r="G124" i="9"/>
  <c r="E124" i="9" s="1"/>
  <c r="F124" i="9"/>
  <c r="H123" i="9"/>
  <c r="G123" i="9"/>
  <c r="F123" i="9"/>
  <c r="H122" i="9"/>
  <c r="G122" i="9"/>
  <c r="F122" i="9"/>
  <c r="E122" i="9"/>
  <c r="B122" i="9" s="1"/>
  <c r="H121" i="9"/>
  <c r="G121" i="9"/>
  <c r="F121" i="9"/>
  <c r="E121" i="9"/>
  <c r="H120" i="9"/>
  <c r="G120" i="9"/>
  <c r="E120" i="9" s="1"/>
  <c r="F120" i="9"/>
  <c r="H119" i="9"/>
  <c r="G119" i="9"/>
  <c r="F119" i="9"/>
  <c r="H118" i="9"/>
  <c r="G118" i="9"/>
  <c r="F118" i="9"/>
  <c r="E118" i="9"/>
  <c r="B118" i="9" s="1"/>
  <c r="H117" i="9"/>
  <c r="G117" i="9"/>
  <c r="F117" i="9"/>
  <c r="E117" i="9"/>
  <c r="H116" i="9"/>
  <c r="G116" i="9"/>
  <c r="F116" i="9"/>
  <c r="E116" i="9"/>
  <c r="H115" i="9"/>
  <c r="G115" i="9"/>
  <c r="E115" i="9" s="1"/>
  <c r="F115" i="9"/>
  <c r="B115" i="9" s="1"/>
  <c r="H114" i="9"/>
  <c r="G114" i="9"/>
  <c r="F114" i="9"/>
  <c r="E114" i="9"/>
  <c r="B114" i="9" s="1"/>
  <c r="H113" i="9"/>
  <c r="E113" i="9" s="1"/>
  <c r="G113" i="9"/>
  <c r="F113" i="9"/>
  <c r="H112" i="9"/>
  <c r="G112" i="9"/>
  <c r="E112" i="9" s="1"/>
  <c r="B112" i="9" s="1"/>
  <c r="F112" i="9"/>
  <c r="H111" i="9"/>
  <c r="G111" i="9"/>
  <c r="F111" i="9"/>
  <c r="H110" i="9"/>
  <c r="G110" i="9"/>
  <c r="E110" i="9" s="1"/>
  <c r="B110" i="9" s="1"/>
  <c r="F110" i="9"/>
  <c r="H109" i="9"/>
  <c r="E109" i="9" s="1"/>
  <c r="G109" i="9"/>
  <c r="F109" i="9"/>
  <c r="B109" i="9"/>
  <c r="H108" i="9"/>
  <c r="G108" i="9"/>
  <c r="F108" i="9"/>
  <c r="E108" i="9"/>
  <c r="B108" i="9" s="1"/>
  <c r="H107" i="9"/>
  <c r="G107" i="9"/>
  <c r="E107" i="9" s="1"/>
  <c r="B107" i="9" s="1"/>
  <c r="F107" i="9"/>
  <c r="H106" i="9"/>
  <c r="G106" i="9"/>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G101" i="9"/>
  <c r="F101" i="9"/>
  <c r="B101" i="9"/>
  <c r="H100" i="9"/>
  <c r="G100" i="9"/>
  <c r="F100" i="9"/>
  <c r="E100" i="9"/>
  <c r="B100" i="9" s="1"/>
  <c r="H99" i="9"/>
  <c r="G99" i="9"/>
  <c r="E99" i="9" s="1"/>
  <c r="B99" i="9" s="1"/>
  <c r="F99" i="9"/>
  <c r="H98" i="9"/>
  <c r="G98" i="9"/>
  <c r="F98" i="9"/>
  <c r="H97" i="9"/>
  <c r="E97" i="9" s="1"/>
  <c r="B97" i="9" s="1"/>
  <c r="G97" i="9"/>
  <c r="F97" i="9"/>
  <c r="H96" i="9"/>
  <c r="G96" i="9"/>
  <c r="F96" i="9"/>
  <c r="E96" i="9"/>
  <c r="B96" i="9" s="1"/>
  <c r="H95" i="9"/>
  <c r="G95" i="9"/>
  <c r="E95" i="9" s="1"/>
  <c r="B95" i="9" s="1"/>
  <c r="F95" i="9"/>
  <c r="H94" i="9"/>
  <c r="G94" i="9"/>
  <c r="E94" i="9" s="1"/>
  <c r="B94" i="9" s="1"/>
  <c r="F94" i="9"/>
  <c r="H93" i="9"/>
  <c r="E93" i="9" s="1"/>
  <c r="G93" i="9"/>
  <c r="F93" i="9"/>
  <c r="B93" i="9"/>
  <c r="H92" i="9"/>
  <c r="G92" i="9"/>
  <c r="F92" i="9"/>
  <c r="E92" i="9"/>
  <c r="B92" i="9" s="1"/>
  <c r="H91" i="9"/>
  <c r="G91" i="9"/>
  <c r="E91" i="9" s="1"/>
  <c r="B91" i="9" s="1"/>
  <c r="F91" i="9"/>
  <c r="H90" i="9"/>
  <c r="G90" i="9"/>
  <c r="F90" i="9"/>
  <c r="H89" i="9"/>
  <c r="E89" i="9" s="1"/>
  <c r="B89" i="9" s="1"/>
  <c r="G89" i="9"/>
  <c r="F89" i="9"/>
  <c r="H88" i="9"/>
  <c r="G88" i="9"/>
  <c r="F88" i="9"/>
  <c r="E88" i="9"/>
  <c r="B88" i="9" s="1"/>
  <c r="H87" i="9"/>
  <c r="G87" i="9"/>
  <c r="E87" i="9" s="1"/>
  <c r="B87" i="9" s="1"/>
  <c r="F87" i="9"/>
  <c r="H86" i="9"/>
  <c r="G86" i="9"/>
  <c r="E86" i="9" s="1"/>
  <c r="B86" i="9" s="1"/>
  <c r="F86" i="9"/>
  <c r="H85" i="9"/>
  <c r="E85" i="9" s="1"/>
  <c r="G85" i="9"/>
  <c r="F85" i="9"/>
  <c r="B85" i="9"/>
  <c r="H84" i="9"/>
  <c r="G84" i="9"/>
  <c r="F84" i="9"/>
  <c r="E84" i="9"/>
  <c r="B84" i="9" s="1"/>
  <c r="H83" i="9"/>
  <c r="G83" i="9"/>
  <c r="E83" i="9" s="1"/>
  <c r="B83" i="9" s="1"/>
  <c r="F83" i="9"/>
  <c r="H82" i="9"/>
  <c r="G82" i="9"/>
  <c r="F82" i="9"/>
  <c r="H81" i="9"/>
  <c r="E81" i="9" s="1"/>
  <c r="B81" i="9" s="1"/>
  <c r="G81" i="9"/>
  <c r="F81" i="9"/>
  <c r="H80" i="9"/>
  <c r="G80" i="9"/>
  <c r="F80" i="9"/>
  <c r="E80" i="9"/>
  <c r="B80" i="9" s="1"/>
  <c r="H79" i="9"/>
  <c r="G79" i="9"/>
  <c r="E79" i="9" s="1"/>
  <c r="B79" i="9" s="1"/>
  <c r="F79" i="9"/>
  <c r="H78" i="9"/>
  <c r="G78" i="9"/>
  <c r="E78" i="9" s="1"/>
  <c r="B78" i="9" s="1"/>
  <c r="F78" i="9"/>
  <c r="H77" i="9"/>
  <c r="E77" i="9" s="1"/>
  <c r="G77" i="9"/>
  <c r="F77" i="9"/>
  <c r="B77" i="9"/>
  <c r="H76" i="9"/>
  <c r="G76" i="9"/>
  <c r="F76" i="9"/>
  <c r="E76" i="9"/>
  <c r="B76" i="9" s="1"/>
  <c r="H75" i="9"/>
  <c r="G75" i="9"/>
  <c r="E75" i="9" s="1"/>
  <c r="B75" i="9" s="1"/>
  <c r="F75" i="9"/>
  <c r="H74" i="9"/>
  <c r="G74" i="9"/>
  <c r="F74" i="9"/>
  <c r="H73" i="9"/>
  <c r="E73" i="9" s="1"/>
  <c r="B73" i="9" s="1"/>
  <c r="G73" i="9"/>
  <c r="F73" i="9"/>
  <c r="H72" i="9"/>
  <c r="G72" i="9"/>
  <c r="F72" i="9"/>
  <c r="E72" i="9"/>
  <c r="B72" i="9" s="1"/>
  <c r="H71" i="9"/>
  <c r="G71" i="9"/>
  <c r="E71" i="9" s="1"/>
  <c r="B71" i="9" s="1"/>
  <c r="F71" i="9"/>
  <c r="H70" i="9"/>
  <c r="G70" i="9"/>
  <c r="E70" i="9" s="1"/>
  <c r="B70" i="9" s="1"/>
  <c r="F70" i="9"/>
  <c r="H69" i="9"/>
  <c r="E69" i="9" s="1"/>
  <c r="G69" i="9"/>
  <c r="F69" i="9"/>
  <c r="B69" i="9"/>
  <c r="H68" i="9"/>
  <c r="G68" i="9"/>
  <c r="F68" i="9"/>
  <c r="E68" i="9"/>
  <c r="B68" i="9" s="1"/>
  <c r="H67" i="9"/>
  <c r="G67" i="9"/>
  <c r="E67" i="9" s="1"/>
  <c r="B67" i="9" s="1"/>
  <c r="F67" i="9"/>
  <c r="H66" i="9"/>
  <c r="G66" i="9"/>
  <c r="F66" i="9"/>
  <c r="H65" i="9"/>
  <c r="E65" i="9" s="1"/>
  <c r="B65" i="9" s="1"/>
  <c r="G65" i="9"/>
  <c r="F65" i="9"/>
  <c r="H64" i="9"/>
  <c r="E64" i="9" s="1"/>
  <c r="B64" i="9" s="1"/>
  <c r="G64" i="9"/>
  <c r="F64" i="9"/>
  <c r="H63" i="9"/>
  <c r="G63" i="9"/>
  <c r="E63" i="9" s="1"/>
  <c r="B63" i="9" s="1"/>
  <c r="F63" i="9"/>
  <c r="H62" i="9"/>
  <c r="G62" i="9"/>
  <c r="E62" i="9" s="1"/>
  <c r="B62" i="9" s="1"/>
  <c r="F62" i="9"/>
  <c r="H61" i="9"/>
  <c r="E61" i="9" s="1"/>
  <c r="G61" i="9"/>
  <c r="F61" i="9"/>
  <c r="B61" i="9"/>
  <c r="H60" i="9"/>
  <c r="G60" i="9"/>
  <c r="F60" i="9"/>
  <c r="E60" i="9"/>
  <c r="B60" i="9" s="1"/>
  <c r="H59" i="9"/>
  <c r="G59" i="9"/>
  <c r="E59" i="9" s="1"/>
  <c r="B59" i="9" s="1"/>
  <c r="F59" i="9"/>
  <c r="H58" i="9"/>
  <c r="G58" i="9"/>
  <c r="F58" i="9"/>
  <c r="H57" i="9"/>
  <c r="E57" i="9" s="1"/>
  <c r="B57" i="9" s="1"/>
  <c r="G57" i="9"/>
  <c r="F57" i="9"/>
  <c r="H56" i="9"/>
  <c r="G56" i="9"/>
  <c r="F56" i="9"/>
  <c r="E56" i="9"/>
  <c r="B56" i="9" s="1"/>
  <c r="H55" i="9"/>
  <c r="G55" i="9"/>
  <c r="E55" i="9" s="1"/>
  <c r="B55" i="9" s="1"/>
  <c r="F55" i="9"/>
  <c r="H54" i="9"/>
  <c r="G54" i="9"/>
  <c r="E54" i="9" s="1"/>
  <c r="B54" i="9" s="1"/>
  <c r="F54" i="9"/>
  <c r="H53" i="9"/>
  <c r="E53" i="9" s="1"/>
  <c r="G53" i="9"/>
  <c r="F53" i="9"/>
  <c r="B53" i="9"/>
  <c r="H52" i="9"/>
  <c r="G52" i="9"/>
  <c r="F52" i="9"/>
  <c r="E52" i="9"/>
  <c r="B52" i="9" s="1"/>
  <c r="H51" i="9"/>
  <c r="G51" i="9"/>
  <c r="E51" i="9" s="1"/>
  <c r="B51" i="9" s="1"/>
  <c r="F51" i="9"/>
  <c r="H50" i="9"/>
  <c r="G50" i="9"/>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E39" i="9" s="1"/>
  <c r="B39" i="9" s="1"/>
  <c r="F39" i="9"/>
  <c r="H38" i="9"/>
  <c r="G38" i="9"/>
  <c r="F38" i="9"/>
  <c r="H37" i="9"/>
  <c r="E37" i="9" s="1"/>
  <c r="G37" i="9"/>
  <c r="F37" i="9"/>
  <c r="B37" i="9"/>
  <c r="H36" i="9"/>
  <c r="G36" i="9"/>
  <c r="F36" i="9"/>
  <c r="E36" i="9"/>
  <c r="B36" i="9" s="1"/>
  <c r="H35" i="9"/>
  <c r="G35" i="9"/>
  <c r="E35" i="9" s="1"/>
  <c r="B35" i="9" s="1"/>
  <c r="F35" i="9"/>
  <c r="H34" i="9"/>
  <c r="G34" i="9"/>
  <c r="F34" i="9"/>
  <c r="H33" i="9"/>
  <c r="G33" i="9"/>
  <c r="F33" i="9"/>
  <c r="H32" i="9"/>
  <c r="G32" i="9"/>
  <c r="E32" i="9" s="1"/>
  <c r="B32" i="9" s="1"/>
  <c r="F32" i="9"/>
  <c r="H31" i="9"/>
  <c r="G31" i="9"/>
  <c r="F31" i="9"/>
  <c r="H30" i="9"/>
  <c r="G30" i="9"/>
  <c r="F30" i="9"/>
  <c r="H29" i="9"/>
  <c r="E29" i="9" s="1"/>
  <c r="G29" i="9"/>
  <c r="F29" i="9"/>
  <c r="B29" i="9"/>
  <c r="H28" i="9"/>
  <c r="G28" i="9"/>
  <c r="F28" i="9"/>
  <c r="E28" i="9"/>
  <c r="B28" i="9" s="1"/>
  <c r="H27" i="9"/>
  <c r="G27" i="9"/>
  <c r="F27" i="9"/>
  <c r="H26" i="9"/>
  <c r="G26" i="9"/>
  <c r="F26" i="9"/>
  <c r="H25" i="9"/>
  <c r="E25" i="9" s="1"/>
  <c r="B25" i="9" s="1"/>
  <c r="G25" i="9"/>
  <c r="F25" i="9"/>
  <c r="H24" i="9"/>
  <c r="G24" i="9"/>
  <c r="F24" i="9"/>
  <c r="E24" i="9"/>
  <c r="B24" i="9" s="1"/>
  <c r="H23" i="9"/>
  <c r="G23" i="9"/>
  <c r="E23" i="9" s="1"/>
  <c r="B23" i="9" s="1"/>
  <c r="F23" i="9"/>
  <c r="H22" i="9"/>
  <c r="G22" i="9"/>
  <c r="E22" i="9" s="1"/>
  <c r="B22" i="9" s="1"/>
  <c r="F22" i="9"/>
  <c r="F21" i="9"/>
  <c r="F4" i="9"/>
  <c r="O3" i="9"/>
  <c r="G275" i="9" s="1"/>
  <c r="I3" i="9"/>
  <c r="H3" i="9"/>
  <c r="G3" i="9"/>
  <c r="D101" i="8"/>
  <c r="C1576" i="1" s="1"/>
  <c r="D95" i="8"/>
  <c r="D90" i="8"/>
  <c r="C1565" i="1" s="1"/>
  <c r="D85" i="8"/>
  <c r="D80" i="8"/>
  <c r="D75" i="8"/>
  <c r="D70" i="8"/>
  <c r="C1545" i="1" s="1"/>
  <c r="D65" i="8"/>
  <c r="D60" i="8"/>
  <c r="D55" i="8"/>
  <c r="D50" i="8"/>
  <c r="D44" i="8"/>
  <c r="D36" i="8"/>
  <c r="D26" i="8"/>
  <c r="C1501" i="1" s="1"/>
  <c r="D18" i="8"/>
  <c r="D8" i="8"/>
  <c r="C1483" i="1" s="1"/>
  <c r="E44" i="7"/>
  <c r="D44" i="7"/>
  <c r="E39" i="7"/>
  <c r="D39" i="7"/>
  <c r="E38" i="7"/>
  <c r="D38" i="7"/>
  <c r="E30" i="7"/>
  <c r="D30" i="7"/>
  <c r="E23" i="7"/>
  <c r="E22" i="7" s="1"/>
  <c r="D23" i="7"/>
  <c r="D22" i="7" s="1"/>
  <c r="E14" i="7"/>
  <c r="D14" i="7"/>
  <c r="E7" i="7"/>
  <c r="D7" i="7"/>
  <c r="E6" i="7"/>
  <c r="D6" i="7"/>
  <c r="D5" i="7" s="1"/>
  <c r="H29" i="3"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412" i="1"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F250" i="5"/>
  <c r="E250" i="5"/>
  <c r="D250" i="5"/>
  <c r="F249" i="5"/>
  <c r="F248" i="5"/>
  <c r="F247" i="5"/>
  <c r="E246" i="5"/>
  <c r="E245" i="5" s="1"/>
  <c r="D246" i="5"/>
  <c r="C1223" i="1" s="1"/>
  <c r="F244" i="5"/>
  <c r="F243" i="5"/>
  <c r="E242" i="5"/>
  <c r="D242" i="5"/>
  <c r="F242" i="5" s="1"/>
  <c r="F241" i="5"/>
  <c r="F240" i="5"/>
  <c r="E239" i="5"/>
  <c r="E238" i="5" s="1"/>
  <c r="E237" i="5" s="1"/>
  <c r="D1214" i="1"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0" i="9" s="1"/>
  <c r="F205" i="5"/>
  <c r="F204" i="5"/>
  <c r="F203" i="5"/>
  <c r="F202" i="5"/>
  <c r="F201" i="5"/>
  <c r="F200" i="5"/>
  <c r="F199" i="5"/>
  <c r="E198" i="5"/>
  <c r="D198" i="5"/>
  <c r="F198" i="5" s="1"/>
  <c r="F197" i="5"/>
  <c r="F196" i="5"/>
  <c r="F195" i="5"/>
  <c r="F194" i="5"/>
  <c r="F193" i="5"/>
  <c r="F192" i="5"/>
  <c r="E191" i="5"/>
  <c r="E190" i="5" s="1"/>
  <c r="H309" i="9" s="1"/>
  <c r="D191" i="5"/>
  <c r="F191" i="5" s="1"/>
  <c r="D190" i="5"/>
  <c r="F189" i="5"/>
  <c r="F188" i="5"/>
  <c r="F187" i="5"/>
  <c r="F186" i="5"/>
  <c r="F185" i="5"/>
  <c r="F184" i="5"/>
  <c r="F183" i="5"/>
  <c r="F182" i="5"/>
  <c r="F181" i="5"/>
  <c r="E180" i="5"/>
  <c r="D1157" i="1" s="1"/>
  <c r="D180" i="5"/>
  <c r="F180" i="5" s="1"/>
  <c r="F179" i="5"/>
  <c r="F178" i="5"/>
  <c r="E177" i="5"/>
  <c r="D1154" i="1" s="1"/>
  <c r="D177" i="5"/>
  <c r="D176" i="5"/>
  <c r="H22" i="3"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D146" i="5"/>
  <c r="F145" i="5"/>
  <c r="F144" i="5"/>
  <c r="F143" i="5"/>
  <c r="E142" i="5"/>
  <c r="D142" i="5"/>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1056" i="1" s="1"/>
  <c r="D79" i="5"/>
  <c r="D78" i="5"/>
  <c r="F77" i="5"/>
  <c r="F76" i="5"/>
  <c r="F75" i="5"/>
  <c r="F74" i="5"/>
  <c r="F73" i="5"/>
  <c r="F72" i="5"/>
  <c r="F71" i="5"/>
  <c r="F70" i="5"/>
  <c r="E70" i="5"/>
  <c r="D70" i="5"/>
  <c r="E69" i="5"/>
  <c r="F69" i="5" s="1"/>
  <c r="D69" i="5"/>
  <c r="F67" i="5"/>
  <c r="F66" i="5"/>
  <c r="F65" i="5"/>
  <c r="F64" i="5"/>
  <c r="E63" i="5"/>
  <c r="D63" i="5"/>
  <c r="F63" i="5" s="1"/>
  <c r="F62" i="5"/>
  <c r="F61" i="5"/>
  <c r="F60" i="5"/>
  <c r="F59" i="5"/>
  <c r="F58" i="5"/>
  <c r="F57" i="5"/>
  <c r="E56" i="5"/>
  <c r="D56" i="5"/>
  <c r="F56" i="5" s="1"/>
  <c r="F55" i="5"/>
  <c r="F54" i="5"/>
  <c r="F53" i="5"/>
  <c r="F52" i="5"/>
  <c r="E52" i="5"/>
  <c r="D1030" i="1" s="1"/>
  <c r="D52" i="5"/>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c r="F11" i="5"/>
  <c r="F10" i="5"/>
  <c r="F9" i="5"/>
  <c r="F8" i="5"/>
  <c r="E8" i="5"/>
  <c r="D8" i="5"/>
  <c r="D7" i="5" s="1"/>
  <c r="H20" i="3"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G143" i="9" s="1"/>
  <c r="F602" i="4"/>
  <c r="F601" i="4"/>
  <c r="F600" i="4"/>
  <c r="E599" i="4"/>
  <c r="D599" i="4"/>
  <c r="F599" i="4" s="1"/>
  <c r="F598" i="4"/>
  <c r="F597" i="4"/>
  <c r="F596" i="4"/>
  <c r="F595" i="4"/>
  <c r="F594" i="4"/>
  <c r="E594" i="4"/>
  <c r="D594" i="4"/>
  <c r="F592" i="4"/>
  <c r="F591" i="4"/>
  <c r="F590" i="4"/>
  <c r="E590" i="4"/>
  <c r="D590" i="4"/>
  <c r="F589" i="4"/>
  <c r="F588" i="4"/>
  <c r="E587" i="4"/>
  <c r="D587" i="4"/>
  <c r="F586" i="4"/>
  <c r="E585" i="4"/>
  <c r="D585" i="4"/>
  <c r="F585" i="4" s="1"/>
  <c r="F584" i="4"/>
  <c r="F583" i="4"/>
  <c r="F582" i="4"/>
  <c r="F581" i="4"/>
  <c r="E581" i="4"/>
  <c r="E580" i="4" s="1"/>
  <c r="D581" i="4"/>
  <c r="F579" i="4"/>
  <c r="F578" i="4"/>
  <c r="F577" i="4"/>
  <c r="E577" i="4"/>
  <c r="G183" i="9" s="1"/>
  <c r="E183" i="9" s="1"/>
  <c r="B183" i="9" s="1"/>
  <c r="D577" i="4"/>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89" i="1" s="1"/>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5" i="4"/>
  <c r="F464" i="4"/>
  <c r="F463" i="4"/>
  <c r="E463" i="4"/>
  <c r="E459" i="4" s="1"/>
  <c r="D453" i="1"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D421" i="4"/>
  <c r="F418" i="4"/>
  <c r="E418" i="4"/>
  <c r="D418" i="4"/>
  <c r="E417" i="4"/>
  <c r="E644" i="4" s="1"/>
  <c r="D638" i="1" s="1"/>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D369" i="4"/>
  <c r="F369" i="4" s="1"/>
  <c r="F368" i="4"/>
  <c r="F367" i="4"/>
  <c r="F366" i="4"/>
  <c r="F365" i="4"/>
  <c r="E364" i="4"/>
  <c r="D359" i="1" s="1"/>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E345" i="4"/>
  <c r="E344" i="4" s="1"/>
  <c r="D339" i="1"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4" i="4" s="1"/>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E253" i="4"/>
  <c r="E252" i="4" s="1"/>
  <c r="D253" i="4"/>
  <c r="F251" i="4"/>
  <c r="F250" i="4"/>
  <c r="F249" i="4"/>
  <c r="F248" i="4"/>
  <c r="F247" i="4"/>
  <c r="E247" i="4"/>
  <c r="D247" i="4"/>
  <c r="F246" i="4"/>
  <c r="F245" i="4"/>
  <c r="E244" i="4"/>
  <c r="F244" i="4" s="1"/>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c r="E215" i="4"/>
  <c r="F214" i="4"/>
  <c r="F213" i="4"/>
  <c r="F212" i="4"/>
  <c r="F211" i="4"/>
  <c r="E210" i="4"/>
  <c r="D210" i="4"/>
  <c r="F209" i="4"/>
  <c r="F208" i="4"/>
  <c r="F207" i="4"/>
  <c r="F206" i="4"/>
  <c r="F205" i="4"/>
  <c r="F204" i="4"/>
  <c r="F203" i="4"/>
  <c r="F202" i="4"/>
  <c r="E202" i="4"/>
  <c r="D202" i="4"/>
  <c r="F201" i="4"/>
  <c r="F200" i="4"/>
  <c r="F199" i="4"/>
  <c r="F198" i="4"/>
  <c r="F197" i="4"/>
  <c r="E197" i="4"/>
  <c r="E196" i="4" s="1"/>
  <c r="D192" i="1" s="1"/>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0" i="1" s="1"/>
  <c r="D164" i="4"/>
  <c r="F162" i="4"/>
  <c r="F161" i="4"/>
  <c r="F160" i="4"/>
  <c r="E159" i="4"/>
  <c r="F159" i="4" s="1"/>
  <c r="D159" i="4"/>
  <c r="F158" i="4"/>
  <c r="F157" i="4"/>
  <c r="F156" i="4"/>
  <c r="F155" i="4"/>
  <c r="F154" i="4"/>
  <c r="E153" i="4"/>
  <c r="D153" i="4"/>
  <c r="D152" i="4" s="1"/>
  <c r="C148" i="1" s="1"/>
  <c r="F150" i="4"/>
  <c r="F149" i="4"/>
  <c r="F148" i="4"/>
  <c r="F147" i="4"/>
  <c r="F146" i="4"/>
  <c r="F145" i="4"/>
  <c r="F144" i="4"/>
  <c r="F143" i="4"/>
  <c r="F142" i="4"/>
  <c r="F141" i="4"/>
  <c r="E140" i="4"/>
  <c r="E139" i="4" s="1"/>
  <c r="D140" i="4"/>
  <c r="F138" i="4"/>
  <c r="F137" i="4"/>
  <c r="F136" i="4"/>
  <c r="F135" i="4"/>
  <c r="E134" i="4"/>
  <c r="F134" i="4" s="1"/>
  <c r="D134" i="4"/>
  <c r="D133" i="4" s="1"/>
  <c r="E133" i="4"/>
  <c r="F132" i="4"/>
  <c r="F131" i="4"/>
  <c r="F130" i="4"/>
  <c r="F129" i="4"/>
  <c r="E128" i="4"/>
  <c r="D128" i="4"/>
  <c r="F127" i="4"/>
  <c r="F126" i="4"/>
  <c r="E125" i="4"/>
  <c r="F125" i="4" s="1"/>
  <c r="D125" i="4"/>
  <c r="F123" i="4"/>
  <c r="F122" i="4"/>
  <c r="F121" i="4"/>
  <c r="F120"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F91" i="4"/>
  <c r="E91" i="4"/>
  <c r="D87" i="1"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c r="L3" i="9" s="1"/>
  <c r="H1580" i="1"/>
  <c r="G1580" i="1"/>
  <c r="C1580" i="1"/>
  <c r="G1579" i="1"/>
  <c r="C1579" i="1"/>
  <c r="H1579" i="1" s="1"/>
  <c r="C1578" i="1"/>
  <c r="G1578" i="1" s="1"/>
  <c r="H1577" i="1"/>
  <c r="G1577" i="1"/>
  <c r="C1577" i="1"/>
  <c r="G1575" i="1"/>
  <c r="C1575" i="1"/>
  <c r="H1575" i="1" s="1"/>
  <c r="H1574" i="1"/>
  <c r="C1574" i="1"/>
  <c r="G1574" i="1" s="1"/>
  <c r="H1573" i="1"/>
  <c r="G1573" i="1"/>
  <c r="C1573" i="1"/>
  <c r="H1572" i="1"/>
  <c r="G1572" i="1"/>
  <c r="C1572" i="1"/>
  <c r="G1571" i="1"/>
  <c r="C1571" i="1"/>
  <c r="H1571" i="1" s="1"/>
  <c r="H1570" i="1"/>
  <c r="C1570" i="1"/>
  <c r="G1570" i="1" s="1"/>
  <c r="H1569" i="1"/>
  <c r="G1569" i="1"/>
  <c r="C1569" i="1"/>
  <c r="G1568" i="1"/>
  <c r="C1568" i="1"/>
  <c r="H1568" i="1" s="1"/>
  <c r="G1567" i="1"/>
  <c r="C1567" i="1"/>
  <c r="H1567" i="1" s="1"/>
  <c r="H1566" i="1"/>
  <c r="C1566" i="1"/>
  <c r="G1566" i="1" s="1"/>
  <c r="H1565" i="1"/>
  <c r="G1565" i="1"/>
  <c r="C1564" i="1"/>
  <c r="G1564" i="1" s="1"/>
  <c r="C1563" i="1"/>
  <c r="C1562" i="1"/>
  <c r="H1561" i="1"/>
  <c r="G1561" i="1"/>
  <c r="C1561" i="1"/>
  <c r="H1560" i="1"/>
  <c r="C1560" i="1"/>
  <c r="G1560" i="1" s="1"/>
  <c r="C1559" i="1"/>
  <c r="C1558" i="1"/>
  <c r="H1557" i="1"/>
  <c r="G1557" i="1"/>
  <c r="C1557" i="1"/>
  <c r="H1556" i="1"/>
  <c r="C1556" i="1"/>
  <c r="G1556" i="1" s="1"/>
  <c r="C1555" i="1"/>
  <c r="C1554" i="1"/>
  <c r="H1553" i="1"/>
  <c r="G1553" i="1"/>
  <c r="C1553" i="1"/>
  <c r="C1552" i="1"/>
  <c r="G1552" i="1" s="1"/>
  <c r="C1551" i="1"/>
  <c r="C1550" i="1"/>
  <c r="H1549" i="1"/>
  <c r="G1549" i="1"/>
  <c r="C1549" i="1"/>
  <c r="C1548" i="1"/>
  <c r="G1548" i="1" s="1"/>
  <c r="C1547" i="1"/>
  <c r="C1546" i="1"/>
  <c r="H1545" i="1"/>
  <c r="G1545" i="1"/>
  <c r="H1544" i="1"/>
  <c r="G1544" i="1"/>
  <c r="C1544" i="1"/>
  <c r="G1543" i="1"/>
  <c r="C1543" i="1"/>
  <c r="H1543" i="1" s="1"/>
  <c r="H1542" i="1"/>
  <c r="C1542" i="1"/>
  <c r="G1542" i="1" s="1"/>
  <c r="H1541" i="1"/>
  <c r="G1541" i="1"/>
  <c r="C1541" i="1"/>
  <c r="C1540" i="1"/>
  <c r="H1540" i="1" s="1"/>
  <c r="G1539" i="1"/>
  <c r="C1539" i="1"/>
  <c r="H1539" i="1" s="1"/>
  <c r="C1538" i="1"/>
  <c r="G1538" i="1" s="1"/>
  <c r="H1537" i="1"/>
  <c r="G1537" i="1"/>
  <c r="C1537" i="1"/>
  <c r="H1536" i="1"/>
  <c r="G1536" i="1"/>
  <c r="C1536" i="1"/>
  <c r="C1535" i="1"/>
  <c r="H1535" i="1" s="1"/>
  <c r="H1534" i="1"/>
  <c r="C1534" i="1"/>
  <c r="G1534" i="1" s="1"/>
  <c r="H1533" i="1"/>
  <c r="G1533" i="1"/>
  <c r="C1533" i="1"/>
  <c r="G1532" i="1"/>
  <c r="C1532" i="1"/>
  <c r="H1532" i="1" s="1"/>
  <c r="G1531" i="1"/>
  <c r="C1531" i="1"/>
  <c r="H1531" i="1" s="1"/>
  <c r="H1530" i="1"/>
  <c r="C1530" i="1"/>
  <c r="G1530" i="1" s="1"/>
  <c r="H1529" i="1"/>
  <c r="G1529" i="1"/>
  <c r="C1529" i="1"/>
  <c r="H1528" i="1"/>
  <c r="G1528" i="1"/>
  <c r="C1528" i="1"/>
  <c r="G1527" i="1"/>
  <c r="C1527" i="1"/>
  <c r="H1527" i="1" s="1"/>
  <c r="H1526" i="1"/>
  <c r="C1526" i="1"/>
  <c r="G1526" i="1" s="1"/>
  <c r="G1523" i="1"/>
  <c r="C1523" i="1"/>
  <c r="H1523" i="1" s="1"/>
  <c r="C1522" i="1"/>
  <c r="H1521" i="1"/>
  <c r="G1521" i="1"/>
  <c r="C1521" i="1"/>
  <c r="H1520" i="1"/>
  <c r="G1520" i="1"/>
  <c r="C1520" i="1"/>
  <c r="C1519" i="1"/>
  <c r="H1516" i="1"/>
  <c r="G1516" i="1"/>
  <c r="C1516" i="1"/>
  <c r="G1515" i="1"/>
  <c r="C1515" i="1"/>
  <c r="H1515" i="1" s="1"/>
  <c r="H1514" i="1"/>
  <c r="C1514" i="1"/>
  <c r="G1514" i="1" s="1"/>
  <c r="H1513" i="1"/>
  <c r="G1513" i="1"/>
  <c r="C1513" i="1"/>
  <c r="G1512" i="1"/>
  <c r="C1512" i="1"/>
  <c r="H1512" i="1" s="1"/>
  <c r="G1511" i="1"/>
  <c r="C1511" i="1"/>
  <c r="H1511" i="1" s="1"/>
  <c r="H1510" i="1"/>
  <c r="C1510" i="1"/>
  <c r="G1510" i="1" s="1"/>
  <c r="C1509" i="1"/>
  <c r="H1509" i="1" s="1"/>
  <c r="H1508" i="1"/>
  <c r="G1508" i="1"/>
  <c r="C1508" i="1"/>
  <c r="G1507" i="1"/>
  <c r="C1507" i="1"/>
  <c r="H1507" i="1" s="1"/>
  <c r="H1506" i="1"/>
  <c r="C1506" i="1"/>
  <c r="G1506" i="1" s="1"/>
  <c r="H1505" i="1"/>
  <c r="G1505" i="1"/>
  <c r="C1505" i="1"/>
  <c r="C1504" i="1"/>
  <c r="H1504" i="1" s="1"/>
  <c r="G1503" i="1"/>
  <c r="C1503" i="1"/>
  <c r="H1503" i="1" s="1"/>
  <c r="C1502" i="1"/>
  <c r="G1502" i="1" s="1"/>
  <c r="H1500" i="1"/>
  <c r="G1500" i="1"/>
  <c r="C1500" i="1"/>
  <c r="H1498" i="1"/>
  <c r="C1498" i="1"/>
  <c r="G1498" i="1" s="1"/>
  <c r="H1497" i="1"/>
  <c r="G1497" i="1"/>
  <c r="C1497" i="1"/>
  <c r="C1496" i="1"/>
  <c r="H1496" i="1" s="1"/>
  <c r="G1495" i="1"/>
  <c r="C1495" i="1"/>
  <c r="H1495" i="1" s="1"/>
  <c r="C1494" i="1"/>
  <c r="G1494" i="1" s="1"/>
  <c r="H1493" i="1"/>
  <c r="G1493" i="1"/>
  <c r="C1493" i="1"/>
  <c r="H1492" i="1"/>
  <c r="G1492" i="1"/>
  <c r="C1492" i="1"/>
  <c r="C1491" i="1"/>
  <c r="H1491" i="1" s="1"/>
  <c r="H1490" i="1"/>
  <c r="C1490" i="1"/>
  <c r="G1490" i="1" s="1"/>
  <c r="H1489" i="1"/>
  <c r="G1489" i="1"/>
  <c r="C1489" i="1"/>
  <c r="G1488" i="1"/>
  <c r="C1488" i="1"/>
  <c r="H1488" i="1" s="1"/>
  <c r="G1487" i="1"/>
  <c r="C1487" i="1"/>
  <c r="H1487" i="1" s="1"/>
  <c r="H1486" i="1"/>
  <c r="C1486" i="1"/>
  <c r="G1486" i="1" s="1"/>
  <c r="C1485" i="1"/>
  <c r="H1485" i="1" s="1"/>
  <c r="C1484" i="1"/>
  <c r="H1484" i="1" s="1"/>
  <c r="H1482" i="1"/>
  <c r="C1482" i="1"/>
  <c r="G1482" i="1" s="1"/>
  <c r="C1480" i="1"/>
  <c r="H1480" i="1" s="1"/>
  <c r="G1479" i="1"/>
  <c r="D1479" i="1"/>
  <c r="C1479" i="1"/>
  <c r="D1478" i="1"/>
  <c r="G1478" i="1" s="1"/>
  <c r="C1478" i="1"/>
  <c r="H1477" i="1"/>
  <c r="D1477" i="1"/>
  <c r="C1477" i="1"/>
  <c r="J1476" i="1"/>
  <c r="H1476" i="1"/>
  <c r="G1476" i="1"/>
  <c r="D1476" i="1"/>
  <c r="C1476" i="1"/>
  <c r="H1475" i="1"/>
  <c r="G1475" i="1"/>
  <c r="D1475" i="1"/>
  <c r="C1475" i="1"/>
  <c r="D1474" i="1"/>
  <c r="C1474" i="1"/>
  <c r="G1474" i="1" s="1"/>
  <c r="D1473" i="1"/>
  <c r="H1473" i="1" s="1"/>
  <c r="C1473" i="1"/>
  <c r="H1472" i="1"/>
  <c r="D1472" i="1"/>
  <c r="C1472" i="1"/>
  <c r="J1471" i="1"/>
  <c r="H1471" i="1"/>
  <c r="G1471" i="1"/>
  <c r="D1471" i="1"/>
  <c r="C1471" i="1"/>
  <c r="H1470" i="1"/>
  <c r="G1470" i="1"/>
  <c r="D1470" i="1"/>
  <c r="C1470" i="1"/>
  <c r="H1469" i="1"/>
  <c r="G1469" i="1"/>
  <c r="D1469" i="1"/>
  <c r="C1469" i="1"/>
  <c r="D1468" i="1"/>
  <c r="C1468" i="1"/>
  <c r="G1468" i="1" s="1"/>
  <c r="D1467" i="1"/>
  <c r="H1467" i="1" s="1"/>
  <c r="C1467" i="1"/>
  <c r="H1466" i="1"/>
  <c r="D1466" i="1"/>
  <c r="C1466" i="1"/>
  <c r="J1465" i="1"/>
  <c r="H1465" i="1"/>
  <c r="G1465" i="1"/>
  <c r="D1465" i="1"/>
  <c r="C1465" i="1"/>
  <c r="D1464" i="1"/>
  <c r="C1464" i="1"/>
  <c r="G1464" i="1" s="1"/>
  <c r="D1463" i="1"/>
  <c r="H1463" i="1" s="1"/>
  <c r="C1463" i="1"/>
  <c r="H1462" i="1"/>
  <c r="D1462" i="1"/>
  <c r="C1462" i="1"/>
  <c r="D1461" i="1"/>
  <c r="H1461" i="1" s="1"/>
  <c r="C1461" i="1"/>
  <c r="H1460" i="1"/>
  <c r="G1460" i="1"/>
  <c r="I1460" i="1" s="1"/>
  <c r="D1460" i="1"/>
  <c r="J1460" i="1" s="1"/>
  <c r="C1460" i="1"/>
  <c r="D1459" i="1"/>
  <c r="C1459" i="1"/>
  <c r="G1459" i="1" s="1"/>
  <c r="J1458" i="1"/>
  <c r="D1458" i="1"/>
  <c r="G1458" i="1" s="1"/>
  <c r="C1458" i="1"/>
  <c r="D1457" i="1"/>
  <c r="H1457" i="1" s="1"/>
  <c r="C1457" i="1"/>
  <c r="H1456" i="1"/>
  <c r="G1456" i="1"/>
  <c r="I1456" i="1" s="1"/>
  <c r="D1456" i="1"/>
  <c r="J1456" i="1" s="1"/>
  <c r="C1456" i="1"/>
  <c r="D1455" i="1"/>
  <c r="C1455" i="1"/>
  <c r="G1455" i="1" s="1"/>
  <c r="H1454" i="1"/>
  <c r="D1454" i="1"/>
  <c r="C1454" i="1"/>
  <c r="D1453" i="1"/>
  <c r="C1453" i="1"/>
  <c r="H1452" i="1"/>
  <c r="G1452" i="1"/>
  <c r="I1452" i="1" s="1"/>
  <c r="D1452" i="1"/>
  <c r="J1452" i="1" s="1"/>
  <c r="C1452" i="1"/>
  <c r="D1451" i="1"/>
  <c r="C1451" i="1"/>
  <c r="G1451" i="1" s="1"/>
  <c r="J1450" i="1"/>
  <c r="D1450" i="1"/>
  <c r="G1450" i="1" s="1"/>
  <c r="C1450" i="1"/>
  <c r="D1449" i="1"/>
  <c r="H1449" i="1" s="1"/>
  <c r="C1449" i="1"/>
  <c r="H1448" i="1"/>
  <c r="G1448" i="1"/>
  <c r="I1448" i="1" s="1"/>
  <c r="D1448" i="1"/>
  <c r="J1448" i="1" s="1"/>
  <c r="C1448" i="1"/>
  <c r="D1447" i="1"/>
  <c r="C1447" i="1"/>
  <c r="G1447" i="1" s="1"/>
  <c r="D1446" i="1"/>
  <c r="G1446" i="1" s="1"/>
  <c r="I1446" i="1" s="1"/>
  <c r="C1446" i="1"/>
  <c r="H1446" i="1" s="1"/>
  <c r="H1445" i="1"/>
  <c r="G1445" i="1"/>
  <c r="D1445" i="1"/>
  <c r="C1445" i="1"/>
  <c r="J1445" i="1" s="1"/>
  <c r="D1444" i="1"/>
  <c r="C1444" i="1"/>
  <c r="G1444" i="1" s="1"/>
  <c r="H1443" i="1"/>
  <c r="G1443" i="1"/>
  <c r="I1443" i="1" s="1"/>
  <c r="D1443" i="1"/>
  <c r="J1443" i="1" s="1"/>
  <c r="C1443" i="1"/>
  <c r="D1442" i="1"/>
  <c r="C1442" i="1"/>
  <c r="G1442" i="1" s="1"/>
  <c r="H1441" i="1"/>
  <c r="G1441" i="1"/>
  <c r="I1441" i="1" s="1"/>
  <c r="D1441" i="1"/>
  <c r="J1441" i="1" s="1"/>
  <c r="C1441" i="1"/>
  <c r="D1440" i="1"/>
  <c r="C1440" i="1"/>
  <c r="G1440" i="1" s="1"/>
  <c r="H1439" i="1"/>
  <c r="G1439" i="1"/>
  <c r="I1439" i="1" s="1"/>
  <c r="D1439" i="1"/>
  <c r="J1439" i="1" s="1"/>
  <c r="C1439" i="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D1414" i="1"/>
  <c r="G1414" i="1" s="1"/>
  <c r="C1414" i="1"/>
  <c r="H1413" i="1"/>
  <c r="G1413" i="1"/>
  <c r="D1413" i="1"/>
  <c r="C1413"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D1244" i="1"/>
  <c r="C1244" i="1"/>
  <c r="G1244" i="1" s="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H1237" i="1" s="1"/>
  <c r="C1237" i="1"/>
  <c r="D1236" i="1"/>
  <c r="H1236" i="1" s="1"/>
  <c r="C1236" i="1"/>
  <c r="H1234" i="1"/>
  <c r="G1234" i="1"/>
  <c r="D1234" i="1"/>
  <c r="C1234" i="1"/>
  <c r="H1233" i="1"/>
  <c r="G1233" i="1"/>
  <c r="D1233" i="1"/>
  <c r="C1233" i="1"/>
  <c r="D1232" i="1"/>
  <c r="H1232" i="1" s="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D1224" i="1"/>
  <c r="C1224" i="1"/>
  <c r="G1224" i="1" s="1"/>
  <c r="D1223" i="1"/>
  <c r="D1222" i="1"/>
  <c r="H1221" i="1"/>
  <c r="G1221" i="1"/>
  <c r="D1221" i="1"/>
  <c r="C1221" i="1"/>
  <c r="H1220" i="1"/>
  <c r="G1220" i="1"/>
  <c r="D1220" i="1"/>
  <c r="C1220" i="1"/>
  <c r="H1219" i="1"/>
  <c r="G1219" i="1"/>
  <c r="D1219" i="1"/>
  <c r="C1219" i="1"/>
  <c r="D1218" i="1"/>
  <c r="H1218" i="1" s="1"/>
  <c r="C1218" i="1"/>
  <c r="H1217" i="1"/>
  <c r="D1217" i="1"/>
  <c r="G1217" i="1" s="1"/>
  <c r="C1217"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C1157" i="1"/>
  <c r="H1156" i="1"/>
  <c r="G1156" i="1"/>
  <c r="D1156" i="1"/>
  <c r="C1156" i="1"/>
  <c r="H1155" i="1"/>
  <c r="G1155" i="1"/>
  <c r="D1155" i="1"/>
  <c r="C1155" i="1"/>
  <c r="C1154" i="1"/>
  <c r="C1153" i="1"/>
  <c r="H1151" i="1"/>
  <c r="D1151" i="1"/>
  <c r="G1151" i="1" s="1"/>
  <c r="C1151" i="1"/>
  <c r="H1150" i="1"/>
  <c r="G1150" i="1"/>
  <c r="D1150" i="1"/>
  <c r="C1150" i="1"/>
  <c r="H1149" i="1"/>
  <c r="G1149" i="1"/>
  <c r="D1149" i="1"/>
  <c r="C1149" i="1"/>
  <c r="H1148"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D1138" i="1"/>
  <c r="G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H1032" i="1"/>
  <c r="D1032" i="1"/>
  <c r="G1032" i="1" s="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D1025" i="1"/>
  <c r="G1025" i="1" s="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D1014" i="1"/>
  <c r="G1014" i="1" s="1"/>
  <c r="C1014" i="1"/>
  <c r="H1013" i="1"/>
  <c r="D1013" i="1"/>
  <c r="G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D1004" i="1"/>
  <c r="G1004" i="1" s="1"/>
  <c r="C1004" i="1"/>
  <c r="H1003" i="1"/>
  <c r="G1003" i="1"/>
  <c r="D1003" i="1"/>
  <c r="C1003" i="1"/>
  <c r="H1002" i="1"/>
  <c r="D1002" i="1"/>
  <c r="G1002" i="1" s="1"/>
  <c r="C1002" i="1"/>
  <c r="D1001" i="1"/>
  <c r="G1001" i="1" s="1"/>
  <c r="C1001" i="1"/>
  <c r="H1000" i="1"/>
  <c r="G1000" i="1"/>
  <c r="D1000" i="1"/>
  <c r="C1000" i="1"/>
  <c r="D999" i="1"/>
  <c r="H999" i="1" s="1"/>
  <c r="C999" i="1"/>
  <c r="H998" i="1"/>
  <c r="D998" i="1"/>
  <c r="G998" i="1" s="1"/>
  <c r="C998" i="1"/>
  <c r="C997" i="1"/>
  <c r="H996" i="1"/>
  <c r="G996" i="1"/>
  <c r="D996" i="1"/>
  <c r="C996" i="1"/>
  <c r="H995" i="1"/>
  <c r="G995" i="1"/>
  <c r="D995" i="1"/>
  <c r="C995" i="1"/>
  <c r="H994" i="1"/>
  <c r="G994" i="1"/>
  <c r="D994" i="1"/>
  <c r="C994" i="1"/>
  <c r="D993" i="1"/>
  <c r="H993" i="1" s="1"/>
  <c r="C993" i="1"/>
  <c r="H992" i="1"/>
  <c r="G992" i="1"/>
  <c r="D992" i="1"/>
  <c r="C992"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D783" i="1"/>
  <c r="H783" i="1" s="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D715" i="1"/>
  <c r="H715" i="1" s="1"/>
  <c r="C715" i="1"/>
  <c r="H714" i="1"/>
  <c r="G714" i="1"/>
  <c r="D714" i="1"/>
  <c r="C714" i="1"/>
  <c r="D713" i="1"/>
  <c r="H713" i="1" s="1"/>
  <c r="C713" i="1"/>
  <c r="H712" i="1"/>
  <c r="G712" i="1"/>
  <c r="D712" i="1"/>
  <c r="C712" i="1"/>
  <c r="D711" i="1"/>
  <c r="H711" i="1" s="1"/>
  <c r="C711" i="1"/>
  <c r="D710" i="1"/>
  <c r="G710" i="1" s="1"/>
  <c r="C710" i="1"/>
  <c r="D709" i="1"/>
  <c r="G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D690" i="1"/>
  <c r="G690" i="1" s="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C645" i="1"/>
  <c r="D644" i="1"/>
  <c r="H644" i="1" s="1"/>
  <c r="C644" i="1"/>
  <c r="D643" i="1"/>
  <c r="H643" i="1" s="1"/>
  <c r="C643" i="1"/>
  <c r="D642" i="1"/>
  <c r="G642" i="1" s="1"/>
  <c r="C642" i="1"/>
  <c r="D641" i="1"/>
  <c r="G641" i="1" s="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D496" i="1"/>
  <c r="H495" i="1"/>
  <c r="G495" i="1"/>
  <c r="D495" i="1"/>
  <c r="C495" i="1"/>
  <c r="H494" i="1"/>
  <c r="G494" i="1"/>
  <c r="D494" i="1"/>
  <c r="C494" i="1"/>
  <c r="H493" i="1"/>
  <c r="G493" i="1"/>
  <c r="D493" i="1"/>
  <c r="C493" i="1"/>
  <c r="H492" i="1"/>
  <c r="G492" i="1"/>
  <c r="D492" i="1"/>
  <c r="C492" i="1"/>
  <c r="H491" i="1"/>
  <c r="G491" i="1"/>
  <c r="D491" i="1"/>
  <c r="C491" i="1"/>
  <c r="H490" i="1"/>
  <c r="G490" i="1"/>
  <c r="D490" i="1"/>
  <c r="C490"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D463" i="1"/>
  <c r="H462" i="1"/>
  <c r="G462" i="1"/>
  <c r="D462" i="1"/>
  <c r="C462" i="1"/>
  <c r="H461" i="1"/>
  <c r="G461" i="1"/>
  <c r="D461" i="1"/>
  <c r="C461" i="1"/>
  <c r="D460" i="1"/>
  <c r="H459" i="1"/>
  <c r="G459" i="1"/>
  <c r="D459" i="1"/>
  <c r="C459" i="1"/>
  <c r="H458" i="1"/>
  <c r="G458" i="1"/>
  <c r="D458" i="1"/>
  <c r="C458"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D413" i="1"/>
  <c r="G413" i="1" s="1"/>
  <c r="C413" i="1"/>
  <c r="C412" i="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D363" i="1"/>
  <c r="G363" i="1" s="1"/>
  <c r="C363" i="1"/>
  <c r="H362" i="1"/>
  <c r="G362" i="1"/>
  <c r="D362" i="1"/>
  <c r="C362" i="1"/>
  <c r="H361" i="1"/>
  <c r="G361" i="1"/>
  <c r="D361" i="1"/>
  <c r="C361" i="1"/>
  <c r="H360" i="1"/>
  <c r="G360" i="1"/>
  <c r="D360" i="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C340"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D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D289" i="1"/>
  <c r="H289" i="1" s="1"/>
  <c r="C289" i="1"/>
  <c r="H288" i="1"/>
  <c r="G288" i="1"/>
  <c r="D288" i="1"/>
  <c r="C288" i="1"/>
  <c r="D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D241" i="1"/>
  <c r="G241" i="1" s="1"/>
  <c r="C241"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D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D189" i="1"/>
  <c r="H189" i="1" s="1"/>
  <c r="C189" i="1"/>
  <c r="H188" i="1"/>
  <c r="G188" i="1"/>
  <c r="D188" i="1"/>
  <c r="C188" i="1"/>
  <c r="H187" i="1"/>
  <c r="G187" i="1"/>
  <c r="D187" i="1"/>
  <c r="C187" i="1"/>
  <c r="D186" i="1"/>
  <c r="H186" i="1" s="1"/>
  <c r="C186" i="1"/>
  <c r="H185" i="1"/>
  <c r="G185" i="1"/>
  <c r="D185" i="1"/>
  <c r="C185" i="1"/>
  <c r="C184" i="1"/>
  <c r="H183" i="1"/>
  <c r="G183" i="1"/>
  <c r="D183" i="1"/>
  <c r="C183" i="1"/>
  <c r="H182" i="1"/>
  <c r="D182" i="1"/>
  <c r="G182" i="1" s="1"/>
  <c r="C182" i="1"/>
  <c r="H181" i="1"/>
  <c r="D181" i="1"/>
  <c r="G181" i="1" s="1"/>
  <c r="C181" i="1"/>
  <c r="D180" i="1"/>
  <c r="H180" i="1" s="1"/>
  <c r="C180" i="1"/>
  <c r="D179" i="1"/>
  <c r="H179" i="1" s="1"/>
  <c r="C179" i="1"/>
  <c r="D178" i="1"/>
  <c r="H178" i="1" s="1"/>
  <c r="C178" i="1"/>
  <c r="D177" i="1"/>
  <c r="H177" i="1" s="1"/>
  <c r="C177" i="1"/>
  <c r="D176" i="1"/>
  <c r="H176" i="1" s="1"/>
  <c r="C176" i="1"/>
  <c r="D175" i="1"/>
  <c r="H175" i="1" s="1"/>
  <c r="C175" i="1"/>
  <c r="D174" i="1"/>
  <c r="H174" i="1" s="1"/>
  <c r="C174" i="1"/>
  <c r="D172" i="1"/>
  <c r="H172" i="1" s="1"/>
  <c r="C172" i="1"/>
  <c r="H171" i="1"/>
  <c r="G171" i="1"/>
  <c r="D171" i="1"/>
  <c r="C171" i="1"/>
  <c r="D170" i="1"/>
  <c r="H170" i="1" s="1"/>
  <c r="C170" i="1"/>
  <c r="D169" i="1"/>
  <c r="H169" i="1" s="1"/>
  <c r="C169" i="1"/>
  <c r="H168" i="1"/>
  <c r="G168" i="1"/>
  <c r="D168" i="1"/>
  <c r="C168" i="1"/>
  <c r="D167" i="1"/>
  <c r="H167" i="1" s="1"/>
  <c r="C167" i="1"/>
  <c r="H166" i="1"/>
  <c r="G166" i="1"/>
  <c r="D166" i="1"/>
  <c r="C166" i="1"/>
  <c r="C165" i="1"/>
  <c r="H164" i="1"/>
  <c r="G164" i="1"/>
  <c r="D164" i="1"/>
  <c r="C164" i="1"/>
  <c r="H163" i="1"/>
  <c r="G163" i="1"/>
  <c r="D163" i="1"/>
  <c r="C163" i="1"/>
  <c r="H162" i="1"/>
  <c r="G162" i="1"/>
  <c r="D162" i="1"/>
  <c r="C162" i="1"/>
  <c r="H161" i="1"/>
  <c r="D161" i="1"/>
  <c r="C161" i="1"/>
  <c r="G161" i="1" s="1"/>
  <c r="H158" i="1"/>
  <c r="G158" i="1"/>
  <c r="D158" i="1"/>
  <c r="C158" i="1"/>
  <c r="H157" i="1"/>
  <c r="D157" i="1"/>
  <c r="G157" i="1" s="1"/>
  <c r="C157" i="1"/>
  <c r="H156" i="1"/>
  <c r="G156" i="1"/>
  <c r="D156" i="1"/>
  <c r="C156" i="1"/>
  <c r="C155" i="1"/>
  <c r="H154" i="1"/>
  <c r="G154" i="1"/>
  <c r="D154" i="1"/>
  <c r="C154" i="1"/>
  <c r="H153" i="1"/>
  <c r="G153" i="1"/>
  <c r="D153" i="1"/>
  <c r="C153" i="1"/>
  <c r="H152" i="1"/>
  <c r="G152" i="1"/>
  <c r="D152" i="1"/>
  <c r="C152" i="1"/>
  <c r="H151" i="1"/>
  <c r="G151" i="1"/>
  <c r="D151" i="1"/>
  <c r="C151" i="1"/>
  <c r="H150" i="1"/>
  <c r="G150" i="1"/>
  <c r="D150" i="1"/>
  <c r="C150"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H131" i="1" s="1"/>
  <c r="C131" i="1"/>
  <c r="D130" i="1"/>
  <c r="H130" i="1" s="1"/>
  <c r="C130" i="1"/>
  <c r="D129" i="1"/>
  <c r="H129" i="1" s="1"/>
  <c r="C129" i="1"/>
  <c r="H128" i="1"/>
  <c r="G128" i="1"/>
  <c r="D128" i="1"/>
  <c r="C128" i="1"/>
  <c r="H127" i="1"/>
  <c r="G127" i="1"/>
  <c r="D127" i="1"/>
  <c r="C127" i="1"/>
  <c r="H126" i="1"/>
  <c r="G126" i="1"/>
  <c r="D126" i="1"/>
  <c r="C126" i="1"/>
  <c r="D125" i="1"/>
  <c r="H125" i="1" s="1"/>
  <c r="C125" i="1"/>
  <c r="D124" i="1"/>
  <c r="H124" i="1" s="1"/>
  <c r="C124" i="1"/>
  <c r="D123" i="1"/>
  <c r="H123" i="1" s="1"/>
  <c r="C123" i="1"/>
  <c r="H122" i="1"/>
  <c r="G122" i="1"/>
  <c r="D122" i="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D94" i="1"/>
  <c r="H93" i="1"/>
  <c r="G93" i="1"/>
  <c r="D93" i="1"/>
  <c r="C93" i="1"/>
  <c r="H92" i="1"/>
  <c r="G92" i="1"/>
  <c r="D92" i="1"/>
  <c r="C92" i="1"/>
  <c r="H91" i="1"/>
  <c r="G91" i="1"/>
  <c r="D91" i="1"/>
  <c r="C91" i="1"/>
  <c r="H90" i="1"/>
  <c r="G90" i="1"/>
  <c r="D90" i="1"/>
  <c r="C90" i="1"/>
  <c r="H89" i="1"/>
  <c r="G89" i="1"/>
  <c r="D89" i="1"/>
  <c r="C89" i="1"/>
  <c r="H88" i="1"/>
  <c r="G88" i="1"/>
  <c r="D88" i="1"/>
  <c r="C88"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D66" i="1"/>
  <c r="H66" i="1" s="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85" i="9" l="1"/>
  <c r="B285" i="9" s="1"/>
  <c r="G289" i="1"/>
  <c r="C149" i="1"/>
  <c r="F153" i="4"/>
  <c r="H1576" i="1"/>
  <c r="G1576" i="1"/>
  <c r="H1578" i="1"/>
  <c r="I36" i="3"/>
  <c r="G1480" i="1"/>
  <c r="G1509" i="1"/>
  <c r="D24" i="8"/>
  <c r="C1499" i="1" s="1"/>
  <c r="H1499" i="1" s="1"/>
  <c r="H1501" i="1"/>
  <c r="G1501" i="1"/>
  <c r="G1485" i="1"/>
  <c r="H1483" i="1"/>
  <c r="G1483" i="1"/>
  <c r="G1484" i="1"/>
  <c r="D6" i="8"/>
  <c r="C1481" i="1" s="1"/>
  <c r="G1160" i="1"/>
  <c r="G1223" i="1"/>
  <c r="H1223" i="1"/>
  <c r="G999" i="1"/>
  <c r="G1236" i="1"/>
  <c r="G1237" i="1"/>
  <c r="G1232" i="1"/>
  <c r="G1218" i="1"/>
  <c r="D1216" i="1"/>
  <c r="I23" i="3"/>
  <c r="H1157" i="1"/>
  <c r="G1157" i="1"/>
  <c r="H1154" i="1"/>
  <c r="G1154" i="1"/>
  <c r="G1056" i="1"/>
  <c r="H1056" i="1"/>
  <c r="D1047" i="1"/>
  <c r="H1033" i="1"/>
  <c r="G1030" i="1"/>
  <c r="H1030" i="1"/>
  <c r="G1023" i="1"/>
  <c r="H1023" i="1"/>
  <c r="F45" i="5"/>
  <c r="H1001" i="1"/>
  <c r="D997" i="1"/>
  <c r="D991" i="1"/>
  <c r="H991" i="1" s="1"/>
  <c r="G991" i="1"/>
  <c r="G993" i="1"/>
  <c r="E12" i="5"/>
  <c r="G1412" i="1"/>
  <c r="H1412" i="1"/>
  <c r="E114" i="6"/>
  <c r="F118" i="6"/>
  <c r="G406" i="1"/>
  <c r="G405" i="1"/>
  <c r="G404" i="1"/>
  <c r="G632" i="1"/>
  <c r="E273" i="9"/>
  <c r="G631" i="1"/>
  <c r="G783" i="1"/>
  <c r="G719" i="1"/>
  <c r="G715" i="1"/>
  <c r="G713" i="1"/>
  <c r="G711" i="1"/>
  <c r="H710" i="1"/>
  <c r="H709" i="1"/>
  <c r="G703" i="1"/>
  <c r="E38" i="9"/>
  <c r="B38" i="9" s="1"/>
  <c r="G671" i="1"/>
  <c r="E31" i="9"/>
  <c r="B31" i="9" s="1"/>
  <c r="G669" i="1"/>
  <c r="G649" i="1"/>
  <c r="G647" i="1"/>
  <c r="G644" i="1"/>
  <c r="G643" i="1"/>
  <c r="D645" i="1"/>
  <c r="H642" i="1"/>
  <c r="H641" i="1"/>
  <c r="G359" i="1"/>
  <c r="H359" i="1"/>
  <c r="G378" i="1"/>
  <c r="H378" i="1"/>
  <c r="E363" i="4"/>
  <c r="D358" i="1" s="1"/>
  <c r="F383" i="4"/>
  <c r="H364" i="1"/>
  <c r="E643" i="4"/>
  <c r="D637" i="1" s="1"/>
  <c r="D411" i="1"/>
  <c r="D412" i="1"/>
  <c r="D240" i="1"/>
  <c r="G206" i="1"/>
  <c r="G207" i="1"/>
  <c r="G191" i="1"/>
  <c r="G189" i="1"/>
  <c r="D184" i="1"/>
  <c r="H184" i="1" s="1"/>
  <c r="G186" i="1"/>
  <c r="G180" i="1"/>
  <c r="G179" i="1"/>
  <c r="E43" i="9"/>
  <c r="B43" i="9" s="1"/>
  <c r="G178" i="1"/>
  <c r="G177" i="1"/>
  <c r="G176" i="1"/>
  <c r="G175" i="1"/>
  <c r="G174" i="1"/>
  <c r="F177" i="4"/>
  <c r="G172" i="1"/>
  <c r="G170" i="1"/>
  <c r="G169" i="1"/>
  <c r="G167" i="1"/>
  <c r="D165" i="1"/>
  <c r="B218" i="9"/>
  <c r="D149" i="1"/>
  <c r="G129" i="1"/>
  <c r="G130" i="1"/>
  <c r="G131" i="1"/>
  <c r="G124" i="1"/>
  <c r="G125" i="1"/>
  <c r="G123" i="1"/>
  <c r="H108" i="1"/>
  <c r="G108" i="1"/>
  <c r="E106" i="4"/>
  <c r="D102" i="1" s="1"/>
  <c r="F112" i="4"/>
  <c r="G79" i="1"/>
  <c r="G81" i="1"/>
  <c r="G70" i="1"/>
  <c r="G71" i="1"/>
  <c r="G66" i="1"/>
  <c r="G64" i="1"/>
  <c r="G65" i="1"/>
  <c r="E30" i="9"/>
  <c r="B30" i="9" s="1"/>
  <c r="H1453" i="1"/>
  <c r="C1436" i="1"/>
  <c r="E295" i="9"/>
  <c r="B295" i="9" s="1"/>
  <c r="E27" i="9"/>
  <c r="B27" i="9" s="1"/>
  <c r="F217" i="9"/>
  <c r="B217" i="9" s="1"/>
  <c r="E287" i="9"/>
  <c r="B287" i="9" s="1"/>
  <c r="E33" i="9"/>
  <c r="B33" i="9" s="1"/>
  <c r="I1478" i="1"/>
  <c r="H87" i="1"/>
  <c r="G87" i="1"/>
  <c r="I1464" i="1"/>
  <c r="G192" i="1"/>
  <c r="H192" i="1"/>
  <c r="H312" i="1"/>
  <c r="G312" i="1"/>
  <c r="G339" i="1"/>
  <c r="H339" i="1"/>
  <c r="G489" i="1"/>
  <c r="H489" i="1"/>
  <c r="J1474" i="1"/>
  <c r="G1558" i="1"/>
  <c r="H1558" i="1"/>
  <c r="D121" i="1"/>
  <c r="D155" i="1"/>
  <c r="D340" i="1"/>
  <c r="D346" i="1"/>
  <c r="D457" i="1"/>
  <c r="H1440" i="1"/>
  <c r="I1440" i="1" s="1"/>
  <c r="H1442" i="1"/>
  <c r="I1442" i="1" s="1"/>
  <c r="H1444" i="1"/>
  <c r="I1444" i="1" s="1"/>
  <c r="H1447" i="1"/>
  <c r="I1447" i="1" s="1"/>
  <c r="G1449" i="1"/>
  <c r="I1449" i="1" s="1"/>
  <c r="J1449" i="1"/>
  <c r="H1450" i="1"/>
  <c r="I1450" i="1" s="1"/>
  <c r="H1451" i="1"/>
  <c r="I1451" i="1" s="1"/>
  <c r="G1453" i="1"/>
  <c r="H1455" i="1"/>
  <c r="I1455" i="1" s="1"/>
  <c r="G1457" i="1"/>
  <c r="I1457" i="1" s="1"/>
  <c r="J1457" i="1"/>
  <c r="H1458" i="1"/>
  <c r="I1458" i="1" s="1"/>
  <c r="H1459" i="1"/>
  <c r="I1459" i="1" s="1"/>
  <c r="G1461" i="1"/>
  <c r="J1463" i="1"/>
  <c r="I1465" i="1"/>
  <c r="J1467" i="1"/>
  <c r="I1471" i="1"/>
  <c r="J1473" i="1"/>
  <c r="I1476" i="1"/>
  <c r="J1479" i="1"/>
  <c r="H1479" i="1"/>
  <c r="I1479" i="1" s="1"/>
  <c r="G1546" i="1"/>
  <c r="H1546" i="1"/>
  <c r="H1551" i="1"/>
  <c r="G1551" i="1"/>
  <c r="G1562" i="1"/>
  <c r="H1562" i="1"/>
  <c r="F128" i="4"/>
  <c r="D124" i="4"/>
  <c r="E152" i="4"/>
  <c r="G21" i="9" s="1"/>
  <c r="F253" i="4"/>
  <c r="D252" i="4"/>
  <c r="E298" i="4"/>
  <c r="F364" i="4"/>
  <c r="D363" i="4"/>
  <c r="F587" i="4"/>
  <c r="D580" i="4"/>
  <c r="D118" i="5"/>
  <c r="F119" i="5"/>
  <c r="G309" i="9"/>
  <c r="E309" i="9" s="1"/>
  <c r="B309" i="9" s="1"/>
  <c r="F190" i="5"/>
  <c r="J1446" i="1"/>
  <c r="J1464" i="1"/>
  <c r="F225" i="4"/>
  <c r="D224" i="4"/>
  <c r="H166" i="9"/>
  <c r="F466" i="4"/>
  <c r="J1440" i="1"/>
  <c r="J1442" i="1"/>
  <c r="J1444" i="1"/>
  <c r="J1447" i="1"/>
  <c r="J1451" i="1"/>
  <c r="J1455" i="1"/>
  <c r="J1459" i="1"/>
  <c r="G1463" i="1"/>
  <c r="I1463" i="1" s="1"/>
  <c r="G1467" i="1"/>
  <c r="I1467" i="1" s="1"/>
  <c r="G1473" i="1"/>
  <c r="I1473" i="1" s="1"/>
  <c r="H1502" i="1"/>
  <c r="G1504" i="1"/>
  <c r="G1522" i="1"/>
  <c r="H1522" i="1"/>
  <c r="H1552" i="1"/>
  <c r="G1554" i="1"/>
  <c r="H1554" i="1"/>
  <c r="H1559" i="1"/>
  <c r="G1559" i="1"/>
  <c r="F51" i="4"/>
  <c r="D50" i="4"/>
  <c r="F107" i="4"/>
  <c r="D106" i="4"/>
  <c r="F140" i="4"/>
  <c r="D139" i="4"/>
  <c r="D299" i="4"/>
  <c r="F421" i="4"/>
  <c r="D420" i="4"/>
  <c r="J1468" i="1"/>
  <c r="H1547" i="1"/>
  <c r="G1547" i="1"/>
  <c r="H1563" i="1"/>
  <c r="G1563" i="1"/>
  <c r="F164" i="4"/>
  <c r="D163" i="4"/>
  <c r="C40" i="1"/>
  <c r="C94" i="1"/>
  <c r="C160" i="1"/>
  <c r="C173" i="1"/>
  <c r="C221" i="1"/>
  <c r="C259" i="1"/>
  <c r="C284" i="1"/>
  <c r="C299" i="1"/>
  <c r="C460" i="1"/>
  <c r="C463" i="1"/>
  <c r="C496" i="1"/>
  <c r="C509" i="1"/>
  <c r="C985" i="1"/>
  <c r="G1454" i="1"/>
  <c r="G1462" i="1"/>
  <c r="I1462" i="1" s="1"/>
  <c r="J1462" i="1"/>
  <c r="H1464" i="1"/>
  <c r="G1466" i="1"/>
  <c r="I1466" i="1" s="1"/>
  <c r="J1466" i="1"/>
  <c r="H1468" i="1"/>
  <c r="I1468" i="1" s="1"/>
  <c r="G1472" i="1"/>
  <c r="I1472" i="1" s="1"/>
  <c r="J1472" i="1"/>
  <c r="H1474" i="1"/>
  <c r="I1474" i="1" s="1"/>
  <c r="G1477" i="1"/>
  <c r="I1477" i="1" s="1"/>
  <c r="J1477" i="1"/>
  <c r="G1491" i="1"/>
  <c r="H1494" i="1"/>
  <c r="G1496" i="1"/>
  <c r="H1519" i="1"/>
  <c r="G1519" i="1"/>
  <c r="G1535" i="1"/>
  <c r="H1538" i="1"/>
  <c r="G1540" i="1"/>
  <c r="H1548" i="1"/>
  <c r="G1550" i="1"/>
  <c r="H1550" i="1"/>
  <c r="H1555" i="1"/>
  <c r="G1555" i="1"/>
  <c r="H1564" i="1"/>
  <c r="G206" i="9"/>
  <c r="E206" i="9" s="1"/>
  <c r="B206" i="9" s="1"/>
  <c r="F8" i="4"/>
  <c r="D7" i="4"/>
  <c r="F83" i="4"/>
  <c r="D82" i="4"/>
  <c r="E124" i="4"/>
  <c r="D120" i="1" s="1"/>
  <c r="F133" i="4"/>
  <c r="F196" i="4"/>
  <c r="E311" i="4"/>
  <c r="D306" i="1" s="1"/>
  <c r="D643" i="4"/>
  <c r="F416" i="4"/>
  <c r="H1478" i="1"/>
  <c r="J1478" i="1"/>
  <c r="E7" i="4"/>
  <c r="E50" i="4"/>
  <c r="D46" i="1" s="1"/>
  <c r="F68" i="4"/>
  <c r="E163" i="4"/>
  <c r="D159" i="1" s="1"/>
  <c r="F210" i="4"/>
  <c r="F312" i="4"/>
  <c r="D311" i="4"/>
  <c r="D396" i="4"/>
  <c r="G198" i="9"/>
  <c r="E198" i="9" s="1"/>
  <c r="B198" i="9" s="1"/>
  <c r="G188" i="9"/>
  <c r="E188" i="9" s="1"/>
  <c r="B188" i="9" s="1"/>
  <c r="F422" i="4"/>
  <c r="D472" i="4"/>
  <c r="F473" i="4"/>
  <c r="F568" i="4"/>
  <c r="D567" i="4"/>
  <c r="D593" i="4"/>
  <c r="H289" i="9"/>
  <c r="E87" i="5"/>
  <c r="D1065" i="1" s="1"/>
  <c r="F177" i="5"/>
  <c r="G307" i="9"/>
  <c r="F239" i="5"/>
  <c r="D238" i="5"/>
  <c r="D258" i="5"/>
  <c r="D89" i="6"/>
  <c r="D644" i="4"/>
  <c r="F417" i="4"/>
  <c r="E421" i="4"/>
  <c r="D459" i="4"/>
  <c r="H143" i="9"/>
  <c r="E143" i="9" s="1"/>
  <c r="B143" i="9" s="1"/>
  <c r="E593" i="4"/>
  <c r="D587" i="1" s="1"/>
  <c r="D245" i="5"/>
  <c r="F246" i="5"/>
  <c r="F5" i="6"/>
  <c r="D49" i="8"/>
  <c r="C1525" i="1"/>
  <c r="E82" i="4"/>
  <c r="D78" i="1" s="1"/>
  <c r="E224" i="4"/>
  <c r="D220" i="1" s="1"/>
  <c r="F142" i="5"/>
  <c r="D134" i="5"/>
  <c r="F206" i="5"/>
  <c r="G310" i="9"/>
  <c r="E310" i="9" s="1"/>
  <c r="B310" i="9" s="1"/>
  <c r="E484" i="4"/>
  <c r="D478" i="1" s="1"/>
  <c r="F626" i="4"/>
  <c r="G208" i="9"/>
  <c r="E208" i="9" s="1"/>
  <c r="B208" i="9" s="1"/>
  <c r="G174" i="9"/>
  <c r="E174" i="9" s="1"/>
  <c r="B174" i="9" s="1"/>
  <c r="F78" i="5"/>
  <c r="H307" i="9"/>
  <c r="E176" i="5"/>
  <c r="D35" i="6"/>
  <c r="D141" i="6" s="1"/>
  <c r="E5" i="7"/>
  <c r="G178" i="9"/>
  <c r="E178" i="9" s="1"/>
  <c r="B178" i="9" s="1"/>
  <c r="D484" i="4"/>
  <c r="F485" i="4"/>
  <c r="D529" i="4"/>
  <c r="F12" i="5"/>
  <c r="D68" i="5"/>
  <c r="G289" i="9"/>
  <c r="F88" i="5"/>
  <c r="H290" i="9"/>
  <c r="E290" i="9" s="1"/>
  <c r="B290" i="9" s="1"/>
  <c r="E146" i="5"/>
  <c r="E5" i="6"/>
  <c r="D114" i="6"/>
  <c r="E26" i="9"/>
  <c r="B26" i="9" s="1"/>
  <c r="E34" i="9"/>
  <c r="B34" i="9" s="1"/>
  <c r="E42" i="9"/>
  <c r="B42" i="9" s="1"/>
  <c r="E50" i="9"/>
  <c r="B50" i="9" s="1"/>
  <c r="E58" i="9"/>
  <c r="B58" i="9" s="1"/>
  <c r="E66" i="9"/>
  <c r="B66" i="9" s="1"/>
  <c r="E74" i="9"/>
  <c r="B74" i="9" s="1"/>
  <c r="E82" i="9"/>
  <c r="B82" i="9" s="1"/>
  <c r="E90" i="9"/>
  <c r="B90" i="9" s="1"/>
  <c r="E98" i="9"/>
  <c r="B98" i="9" s="1"/>
  <c r="E106" i="9"/>
  <c r="B106" i="9" s="1"/>
  <c r="G200" i="9"/>
  <c r="E200" i="9" s="1"/>
  <c r="B200" i="9" s="1"/>
  <c r="E275" i="9"/>
  <c r="B275" i="9" s="1"/>
  <c r="B113" i="9"/>
  <c r="E111" i="9"/>
  <c r="B111" i="9" s="1"/>
  <c r="B116" i="9"/>
  <c r="B117" i="9"/>
  <c r="B121" i="9"/>
  <c r="B125" i="9"/>
  <c r="B129" i="9"/>
  <c r="B133" i="9"/>
  <c r="B137" i="9"/>
  <c r="B141" i="9"/>
  <c r="G170" i="9"/>
  <c r="E170" i="9" s="1"/>
  <c r="B170" i="9" s="1"/>
  <c r="G182" i="9"/>
  <c r="E182" i="9" s="1"/>
  <c r="B182" i="9" s="1"/>
  <c r="B291" i="9"/>
  <c r="M213" i="9"/>
  <c r="F213" i="9" s="1"/>
  <c r="G279" i="9"/>
  <c r="E279" i="9" s="1"/>
  <c r="B279" i="9" s="1"/>
  <c r="G191" i="9"/>
  <c r="E191" i="9" s="1"/>
  <c r="B191" i="9" s="1"/>
  <c r="G187" i="9"/>
  <c r="E187" i="9" s="1"/>
  <c r="B187" i="9" s="1"/>
  <c r="G165" i="9"/>
  <c r="E165" i="9" s="1"/>
  <c r="B165" i="9" s="1"/>
  <c r="G164" i="9"/>
  <c r="E164" i="9" s="1"/>
  <c r="B164" i="9" s="1"/>
  <c r="G163" i="9"/>
  <c r="E163" i="9" s="1"/>
  <c r="B163" i="9" s="1"/>
  <c r="G162" i="9"/>
  <c r="E162" i="9" s="1"/>
  <c r="B162" i="9" s="1"/>
  <c r="G161" i="9"/>
  <c r="E161" i="9" s="1"/>
  <c r="B161"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66" i="9"/>
  <c r="H165" i="9"/>
  <c r="I10" i="9"/>
  <c r="E119" i="9"/>
  <c r="B119" i="9" s="1"/>
  <c r="E123" i="9"/>
  <c r="B123" i="9" s="1"/>
  <c r="E127" i="9"/>
  <c r="B127" i="9" s="1"/>
  <c r="E131" i="9"/>
  <c r="B131" i="9" s="1"/>
  <c r="E135" i="9"/>
  <c r="B135" i="9" s="1"/>
  <c r="E139" i="9"/>
  <c r="B139" i="9" s="1"/>
  <c r="E147" i="9"/>
  <c r="B147" i="9" s="1"/>
  <c r="E151" i="9"/>
  <c r="B151" i="9" s="1"/>
  <c r="E155" i="9"/>
  <c r="B155" i="9" s="1"/>
  <c r="E159" i="9"/>
  <c r="B159" i="9" s="1"/>
  <c r="G168" i="9"/>
  <c r="E168" i="9" s="1"/>
  <c r="B168" i="9" s="1"/>
  <c r="G172" i="9"/>
  <c r="E172" i="9" s="1"/>
  <c r="B172" i="9" s="1"/>
  <c r="G176" i="9"/>
  <c r="E176" i="9" s="1"/>
  <c r="B176" i="9" s="1"/>
  <c r="G180" i="9"/>
  <c r="E180" i="9" s="1"/>
  <c r="B180" i="9" s="1"/>
  <c r="G184" i="9"/>
  <c r="E184" i="9" s="1"/>
  <c r="B184" i="9" s="1"/>
  <c r="G192" i="9"/>
  <c r="E192" i="9" s="1"/>
  <c r="B192" i="9" s="1"/>
  <c r="G194" i="9"/>
  <c r="E194" i="9" s="1"/>
  <c r="B194" i="9" s="1"/>
  <c r="G202" i="9"/>
  <c r="E202" i="9" s="1"/>
  <c r="B202" i="9" s="1"/>
  <c r="G210" i="9"/>
  <c r="E210" i="9" s="1"/>
  <c r="B210" i="9" s="1"/>
  <c r="B288" i="9"/>
  <c r="B299" i="9"/>
  <c r="B120" i="9"/>
  <c r="B124" i="9"/>
  <c r="B128" i="9"/>
  <c r="B132" i="9"/>
  <c r="B136" i="9"/>
  <c r="B140" i="9"/>
  <c r="B144" i="9"/>
  <c r="B148" i="9"/>
  <c r="B152" i="9"/>
  <c r="B156" i="9"/>
  <c r="B160" i="9"/>
  <c r="G169" i="9"/>
  <c r="E169" i="9" s="1"/>
  <c r="B169" i="9" s="1"/>
  <c r="G173" i="9"/>
  <c r="E173" i="9" s="1"/>
  <c r="B173" i="9" s="1"/>
  <c r="G177" i="9"/>
  <c r="E177" i="9" s="1"/>
  <c r="B177" i="9" s="1"/>
  <c r="G181" i="9"/>
  <c r="E181" i="9" s="1"/>
  <c r="B181" i="9" s="1"/>
  <c r="G185" i="9"/>
  <c r="E185" i="9" s="1"/>
  <c r="B185" i="9" s="1"/>
  <c r="G189" i="9"/>
  <c r="E189" i="9" s="1"/>
  <c r="B189" i="9" s="1"/>
  <c r="G196" i="9"/>
  <c r="E196" i="9" s="1"/>
  <c r="B196" i="9" s="1"/>
  <c r="G204" i="9"/>
  <c r="E204" i="9" s="1"/>
  <c r="B204" i="9" s="1"/>
  <c r="G212" i="9"/>
  <c r="E212" i="9" s="1"/>
  <c r="B212" i="9" s="1"/>
  <c r="G280" i="9"/>
  <c r="E280" i="9" s="1"/>
  <c r="B280" i="9" s="1"/>
  <c r="B303" i="9"/>
  <c r="F215" i="9"/>
  <c r="B215" i="9" s="1"/>
  <c r="F216" i="9"/>
  <c r="B216" i="9" s="1"/>
  <c r="F219" i="9"/>
  <c r="B219" i="9" s="1"/>
  <c r="F220" i="9"/>
  <c r="B220" i="9" s="1"/>
  <c r="F223" i="9"/>
  <c r="B223" i="9" s="1"/>
  <c r="F224" i="9"/>
  <c r="B224" i="9" s="1"/>
  <c r="F227" i="9"/>
  <c r="B227" i="9" s="1"/>
  <c r="F228" i="9"/>
  <c r="B228" i="9" s="1"/>
  <c r="F231" i="9"/>
  <c r="B231" i="9" s="1"/>
  <c r="F232" i="9"/>
  <c r="B232" i="9" s="1"/>
  <c r="F236" i="9"/>
  <c r="B236" i="9" s="1"/>
  <c r="F240" i="9"/>
  <c r="B240" i="9" s="1"/>
  <c r="F243" i="9"/>
  <c r="B243" i="9" s="1"/>
  <c r="F244" i="9"/>
  <c r="B244" i="9" s="1"/>
  <c r="F247" i="9"/>
  <c r="B247" i="9" s="1"/>
  <c r="F248" i="9"/>
  <c r="B248" i="9" s="1"/>
  <c r="F252" i="9"/>
  <c r="B252" i="9" s="1"/>
  <c r="F256" i="9"/>
  <c r="B256" i="9" s="1"/>
  <c r="F260" i="9"/>
  <c r="B260" i="9" s="1"/>
  <c r="F264" i="9"/>
  <c r="B264" i="9" s="1"/>
  <c r="F268" i="9"/>
  <c r="B268" i="9" s="1"/>
  <c r="E286" i="9"/>
  <c r="B286" i="9" s="1"/>
  <c r="B292" i="9"/>
  <c r="B296" i="9"/>
  <c r="B300" i="9"/>
  <c r="B304" i="9"/>
  <c r="B273" i="9"/>
  <c r="F277" i="9"/>
  <c r="E294" i="9"/>
  <c r="B294" i="9" s="1"/>
  <c r="D42" i="8" l="1"/>
  <c r="I34" i="3" s="1"/>
  <c r="G1499" i="1"/>
  <c r="G1481" i="1"/>
  <c r="H1481" i="1"/>
  <c r="G1216" i="1"/>
  <c r="H1216" i="1"/>
  <c r="H1047" i="1"/>
  <c r="G1047" i="1"/>
  <c r="G997" i="1"/>
  <c r="H997" i="1"/>
  <c r="E7" i="5"/>
  <c r="D990" i="1"/>
  <c r="I27" i="3"/>
  <c r="D1408" i="1"/>
  <c r="G645" i="1"/>
  <c r="H645" i="1"/>
  <c r="E350" i="4"/>
  <c r="D345" i="1" s="1"/>
  <c r="H412" i="1"/>
  <c r="G412" i="1"/>
  <c r="H411" i="1"/>
  <c r="G411" i="1"/>
  <c r="G240" i="1"/>
  <c r="H240" i="1"/>
  <c r="G184" i="1"/>
  <c r="H165" i="1"/>
  <c r="G165" i="1"/>
  <c r="H21" i="9"/>
  <c r="E21" i="9" s="1"/>
  <c r="F152" i="4"/>
  <c r="H149" i="1"/>
  <c r="G149" i="1"/>
  <c r="C1435" i="1"/>
  <c r="H28" i="3"/>
  <c r="B213" i="9"/>
  <c r="F114" i="6"/>
  <c r="C1408" i="1"/>
  <c r="H27" i="3"/>
  <c r="D528" i="4"/>
  <c r="F529" i="4"/>
  <c r="C523" i="1"/>
  <c r="I29" i="3"/>
  <c r="D1436" i="1"/>
  <c r="G1525" i="1"/>
  <c r="H1525" i="1"/>
  <c r="G317" i="9"/>
  <c r="E317" i="9" s="1"/>
  <c r="C638" i="1"/>
  <c r="F644" i="4"/>
  <c r="G315" i="9"/>
  <c r="E315" i="9" s="1"/>
  <c r="H509" i="1"/>
  <c r="G509" i="1"/>
  <c r="G299" i="1"/>
  <c r="H299" i="1"/>
  <c r="G173" i="1"/>
  <c r="H173" i="1"/>
  <c r="F163" i="4"/>
  <c r="C159" i="1"/>
  <c r="D151" i="4"/>
  <c r="D635" i="4"/>
  <c r="F420" i="4"/>
  <c r="C414" i="1"/>
  <c r="D293" i="1"/>
  <c r="F124" i="4"/>
  <c r="C120" i="1"/>
  <c r="H346" i="1"/>
  <c r="G346" i="1"/>
  <c r="H121" i="1"/>
  <c r="G121" i="1"/>
  <c r="F146" i="5"/>
  <c r="D1124" i="1"/>
  <c r="C1046" i="1"/>
  <c r="H21" i="3"/>
  <c r="F484" i="4"/>
  <c r="C478" i="1"/>
  <c r="K1450" i="9"/>
  <c r="E175" i="5"/>
  <c r="D1152" i="1" s="1"/>
  <c r="I22" i="3"/>
  <c r="D1153" i="1"/>
  <c r="F245" i="5"/>
  <c r="C1222" i="1"/>
  <c r="E420" i="4"/>
  <c r="D415" i="1"/>
  <c r="F258" i="5"/>
  <c r="C1235" i="1"/>
  <c r="F593" i="4"/>
  <c r="C587" i="1"/>
  <c r="F472" i="4"/>
  <c r="C466" i="1"/>
  <c r="F396" i="4"/>
  <c r="C391" i="1"/>
  <c r="F643" i="4"/>
  <c r="C637" i="1"/>
  <c r="H463" i="1"/>
  <c r="G463" i="1"/>
  <c r="G259" i="1"/>
  <c r="H259" i="1"/>
  <c r="G94" i="1"/>
  <c r="H94" i="1"/>
  <c r="F299" i="4"/>
  <c r="D298" i="4"/>
  <c r="C294" i="1"/>
  <c r="F118" i="5"/>
  <c r="C1096" i="1"/>
  <c r="F363" i="4"/>
  <c r="D350" i="4"/>
  <c r="C358" i="1"/>
  <c r="G340" i="1"/>
  <c r="H340" i="1"/>
  <c r="E166" i="9"/>
  <c r="B166" i="9" s="1"/>
  <c r="F134" i="5"/>
  <c r="C1112" i="1"/>
  <c r="D237" i="5"/>
  <c r="F238" i="5"/>
  <c r="C1215" i="1"/>
  <c r="H1065" i="1"/>
  <c r="G1065" i="1"/>
  <c r="F567" i="4"/>
  <c r="C561" i="1"/>
  <c r="C306" i="1"/>
  <c r="F311" i="4"/>
  <c r="F82" i="4"/>
  <c r="C78" i="1"/>
  <c r="H460" i="1"/>
  <c r="G460" i="1"/>
  <c r="H221" i="1"/>
  <c r="G221" i="1"/>
  <c r="G40" i="1"/>
  <c r="H40" i="1"/>
  <c r="E68" i="5"/>
  <c r="F68" i="5" s="1"/>
  <c r="F139" i="4"/>
  <c r="C135" i="1"/>
  <c r="F50" i="4"/>
  <c r="C46" i="1"/>
  <c r="F176" i="5"/>
  <c r="F580" i="4"/>
  <c r="C574" i="1"/>
  <c r="E151" i="4"/>
  <c r="D148" i="1"/>
  <c r="H457" i="1"/>
  <c r="G457" i="1"/>
  <c r="H155" i="1"/>
  <c r="G155" i="1"/>
  <c r="E141" i="6"/>
  <c r="I24" i="3"/>
  <c r="D1299" i="1"/>
  <c r="E289" i="9"/>
  <c r="B289" i="9" s="1"/>
  <c r="F35" i="6"/>
  <c r="C1329" i="1"/>
  <c r="H25" i="3"/>
  <c r="D43" i="8"/>
  <c r="C1524" i="1"/>
  <c r="F459" i="4"/>
  <c r="C453" i="1"/>
  <c r="F89" i="6"/>
  <c r="C1383" i="1"/>
  <c r="E307" i="9"/>
  <c r="B307" i="9" s="1"/>
  <c r="E6" i="4"/>
  <c r="D3" i="1"/>
  <c r="F7" i="4"/>
  <c r="D6" i="4"/>
  <c r="C3" i="1"/>
  <c r="H496" i="1"/>
  <c r="G496" i="1"/>
  <c r="G284" i="1"/>
  <c r="H284" i="1"/>
  <c r="G160" i="1"/>
  <c r="H160" i="1"/>
  <c r="F106" i="4"/>
  <c r="C102" i="1"/>
  <c r="D6" i="5"/>
  <c r="F224" i="4"/>
  <c r="C220" i="1"/>
  <c r="E528" i="4"/>
  <c r="F252" i="4"/>
  <c r="C248" i="1"/>
  <c r="C1517" i="1" l="1"/>
  <c r="G1517" i="1" s="1"/>
  <c r="H19" i="9"/>
  <c r="E19" i="9" s="1"/>
  <c r="B19" i="9" s="1"/>
  <c r="G990" i="1"/>
  <c r="H990" i="1"/>
  <c r="I20" i="3"/>
  <c r="D985" i="1"/>
  <c r="F7" i="5"/>
  <c r="E408" i="4"/>
  <c r="D403" i="1" s="1"/>
  <c r="E407" i="4"/>
  <c r="D402" i="1" s="1"/>
  <c r="G1329" i="1"/>
  <c r="H1329" i="1"/>
  <c r="D289" i="4"/>
  <c r="D290" i="4" s="1"/>
  <c r="F151" i="4"/>
  <c r="H17" i="3"/>
  <c r="C147" i="1"/>
  <c r="E316" i="9"/>
  <c r="B317" i="9"/>
  <c r="B315" i="9"/>
  <c r="E314" i="9"/>
  <c r="I10" i="3" s="1"/>
  <c r="G523" i="1"/>
  <c r="H523" i="1"/>
  <c r="G1408" i="1"/>
  <c r="H1408" i="1"/>
  <c r="G102" i="1"/>
  <c r="H102" i="1"/>
  <c r="G3" i="1"/>
  <c r="H3" i="1"/>
  <c r="H453" i="1"/>
  <c r="G453" i="1"/>
  <c r="B21" i="9"/>
  <c r="H148" i="1"/>
  <c r="G148" i="1"/>
  <c r="F237" i="5"/>
  <c r="C1214" i="1"/>
  <c r="H23" i="3"/>
  <c r="D175" i="5"/>
  <c r="D408" i="4"/>
  <c r="F350" i="4"/>
  <c r="C345" i="1"/>
  <c r="G294" i="1"/>
  <c r="H294" i="1"/>
  <c r="E635" i="4"/>
  <c r="D629" i="1" s="1"/>
  <c r="D414" i="1"/>
  <c r="H1124" i="1"/>
  <c r="G1124" i="1"/>
  <c r="H1435" i="1"/>
  <c r="G248" i="1"/>
  <c r="H248" i="1"/>
  <c r="G1383" i="1"/>
  <c r="H1383" i="1"/>
  <c r="G1524" i="1"/>
  <c r="H1524" i="1"/>
  <c r="G574" i="1"/>
  <c r="H574" i="1"/>
  <c r="H78" i="1"/>
  <c r="G78" i="1"/>
  <c r="H561" i="1"/>
  <c r="G561" i="1"/>
  <c r="H1215" i="1"/>
  <c r="G1215" i="1"/>
  <c r="H1096" i="1"/>
  <c r="G1096" i="1"/>
  <c r="C984" i="1"/>
  <c r="I35" i="3"/>
  <c r="C1518" i="1"/>
  <c r="I28" i="3"/>
  <c r="D1435" i="1"/>
  <c r="G1435" i="1" s="1"/>
  <c r="G135" i="1"/>
  <c r="H135" i="1"/>
  <c r="G312" i="9"/>
  <c r="E312" i="9" s="1"/>
  <c r="H358" i="1"/>
  <c r="G358" i="1"/>
  <c r="G391" i="1"/>
  <c r="H391" i="1"/>
  <c r="G587" i="1"/>
  <c r="H587" i="1"/>
  <c r="G415" i="1"/>
  <c r="H415" i="1"/>
  <c r="H1153" i="1"/>
  <c r="G1153" i="1"/>
  <c r="H1517" i="1"/>
  <c r="G478" i="1"/>
  <c r="H478" i="1"/>
  <c r="G120" i="1"/>
  <c r="H120" i="1"/>
  <c r="H414" i="1"/>
  <c r="G414" i="1"/>
  <c r="H159" i="1"/>
  <c r="G159" i="1"/>
  <c r="E636" i="4"/>
  <c r="D630" i="1" s="1"/>
  <c r="D522" i="1"/>
  <c r="E412" i="4"/>
  <c r="I16" i="3"/>
  <c r="D2" i="1"/>
  <c r="G220" i="1"/>
  <c r="H220" i="1"/>
  <c r="D412" i="4"/>
  <c r="C2" i="1"/>
  <c r="F6" i="4"/>
  <c r="H16" i="3"/>
  <c r="G1299" i="1"/>
  <c r="H1299" i="1"/>
  <c r="H9" i="3"/>
  <c r="I17" i="3"/>
  <c r="E289" i="4"/>
  <c r="D147" i="1"/>
  <c r="G46" i="1"/>
  <c r="H46" i="1"/>
  <c r="I21" i="3"/>
  <c r="D1046" i="1"/>
  <c r="G1046" i="1" s="1"/>
  <c r="E6" i="5"/>
  <c r="F6" i="5" s="1"/>
  <c r="G306" i="1"/>
  <c r="H306" i="1"/>
  <c r="G1112" i="1"/>
  <c r="H1112" i="1"/>
  <c r="F298" i="4"/>
  <c r="D407" i="4"/>
  <c r="C293" i="1"/>
  <c r="H637" i="1"/>
  <c r="G637" i="1"/>
  <c r="H466" i="1"/>
  <c r="G466" i="1"/>
  <c r="H1235" i="1"/>
  <c r="G1235" i="1"/>
  <c r="H1222" i="1"/>
  <c r="G1222" i="1"/>
  <c r="G313" i="9"/>
  <c r="E313" i="9" s="1"/>
  <c r="B313" i="9" s="1"/>
  <c r="C629" i="1"/>
  <c r="F635" i="4"/>
  <c r="G638" i="1"/>
  <c r="H638" i="1"/>
  <c r="H1436" i="1"/>
  <c r="G1436" i="1"/>
  <c r="D636" i="4"/>
  <c r="F528" i="4"/>
  <c r="C522" i="1"/>
  <c r="F141" i="6"/>
  <c r="H11" i="3" l="1"/>
  <c r="G985" i="1"/>
  <c r="H985" i="1"/>
  <c r="I9" i="3"/>
  <c r="K3" i="9"/>
  <c r="G147" i="1"/>
  <c r="H147" i="1"/>
  <c r="F407" i="4"/>
  <c r="C402" i="1"/>
  <c r="E291" i="4"/>
  <c r="D287" i="1" s="1"/>
  <c r="E413" i="4"/>
  <c r="D285" i="1"/>
  <c r="D639" i="4"/>
  <c r="F412" i="4"/>
  <c r="C407" i="1"/>
  <c r="E290" i="4"/>
  <c r="F290" i="4" s="1"/>
  <c r="E311" i="9"/>
  <c r="I11" i="3" s="1"/>
  <c r="B312" i="9"/>
  <c r="H1046" i="1"/>
  <c r="F175" i="5"/>
  <c r="C1152" i="1"/>
  <c r="H522" i="1"/>
  <c r="G522" i="1"/>
  <c r="G629" i="1"/>
  <c r="H629" i="1"/>
  <c r="C286" i="1"/>
  <c r="G1518" i="1"/>
  <c r="H1518" i="1"/>
  <c r="G278" i="9"/>
  <c r="H345" i="1"/>
  <c r="G345" i="1"/>
  <c r="D413" i="4"/>
  <c r="F289" i="4"/>
  <c r="D291" i="4"/>
  <c r="C285" i="1"/>
  <c r="H278" i="9"/>
  <c r="D984" i="1"/>
  <c r="G984" i="1" s="1"/>
  <c r="G284" i="9"/>
  <c r="E284" i="9" s="1"/>
  <c r="B284" i="9" s="1"/>
  <c r="H1214" i="1"/>
  <c r="G1214" i="1"/>
  <c r="F636" i="4"/>
  <c r="C630" i="1"/>
  <c r="G293" i="1"/>
  <c r="H293" i="1"/>
  <c r="G2" i="1"/>
  <c r="H2" i="1"/>
  <c r="E639" i="4"/>
  <c r="D407" i="1"/>
  <c r="N3" i="9"/>
  <c r="F408" i="4"/>
  <c r="C403" i="1"/>
  <c r="E278" i="9" l="1"/>
  <c r="E277" i="9" s="1"/>
  <c r="H8" i="3"/>
  <c r="M3" i="9" s="1"/>
  <c r="H984" i="1"/>
  <c r="G403" i="1"/>
  <c r="H403" i="1"/>
  <c r="E640" i="4"/>
  <c r="E641" i="4" s="1"/>
  <c r="E415" i="4"/>
  <c r="D410" i="1" s="1"/>
  <c r="D408" i="1"/>
  <c r="E414" i="4"/>
  <c r="D409" i="1" s="1"/>
  <c r="D640" i="4"/>
  <c r="D641" i="4" s="1"/>
  <c r="D415" i="4"/>
  <c r="F413" i="4"/>
  <c r="C408" i="1"/>
  <c r="H1152" i="1"/>
  <c r="G1152" i="1"/>
  <c r="D414" i="4"/>
  <c r="H285" i="1"/>
  <c r="G285" i="1"/>
  <c r="D286" i="1"/>
  <c r="G286" i="1" s="1"/>
  <c r="F639" i="4"/>
  <c r="C633" i="1"/>
  <c r="H402" i="1"/>
  <c r="G402" i="1"/>
  <c r="D633" i="1"/>
  <c r="G630" i="1"/>
  <c r="H630" i="1"/>
  <c r="F291" i="4"/>
  <c r="C287" i="1"/>
  <c r="H407" i="1"/>
  <c r="G407" i="1"/>
  <c r="B278" i="9" l="1"/>
  <c r="I8" i="3"/>
  <c r="H286" i="1"/>
  <c r="D635" i="1"/>
  <c r="F414" i="4"/>
  <c r="C409" i="1"/>
  <c r="H633" i="1"/>
  <c r="G633" i="1"/>
  <c r="F415" i="4"/>
  <c r="C410" i="1"/>
  <c r="F640" i="4"/>
  <c r="D642" i="4"/>
  <c r="C634" i="1"/>
  <c r="E642" i="4"/>
  <c r="D634" i="1"/>
  <c r="G287" i="1"/>
  <c r="H287" i="1"/>
  <c r="F641" i="4"/>
  <c r="C635" i="1"/>
  <c r="H408" i="1"/>
  <c r="G408" i="1"/>
  <c r="H634" i="1" l="1"/>
  <c r="G634" i="1"/>
  <c r="H409" i="1"/>
  <c r="G409" i="1"/>
  <c r="H635" i="1"/>
  <c r="G635" i="1"/>
  <c r="F642" i="4"/>
  <c r="D646" i="4"/>
  <c r="C636" i="1"/>
  <c r="D645" i="4"/>
  <c r="E646" i="4"/>
  <c r="D636" i="1"/>
  <c r="H410" i="1"/>
  <c r="G410" i="1"/>
  <c r="E645" i="4"/>
  <c r="G276" i="9" l="1"/>
  <c r="E276" i="9" s="1"/>
  <c r="B276" i="9" s="1"/>
  <c r="I18" i="3"/>
  <c r="D639" i="1"/>
  <c r="I19" i="3"/>
  <c r="D640" i="1"/>
  <c r="F646" i="4"/>
  <c r="C640" i="1"/>
  <c r="H19" i="3"/>
  <c r="F645" i="4"/>
  <c r="C639" i="1"/>
  <c r="H18" i="3"/>
  <c r="G636" i="1"/>
  <c r="H636" i="1"/>
  <c r="H7" i="3" l="1"/>
  <c r="J3" i="9" s="1"/>
  <c r="G640" i="1"/>
  <c r="H640" i="1"/>
  <c r="H639" i="1"/>
  <c r="G639" i="1"/>
  <c r="G274" i="9" l="1"/>
  <c r="H274" i="9"/>
  <c r="L272" i="9"/>
  <c r="H18" i="9"/>
  <c r="M272" i="9"/>
  <c r="M16" i="9"/>
  <c r="L15" i="9"/>
  <c r="K13" i="9"/>
  <c r="J10" i="9"/>
  <c r="I7" i="9"/>
  <c r="K5" i="9"/>
  <c r="K10" i="9"/>
  <c r="I8" i="9"/>
  <c r="J6" i="9"/>
  <c r="G18" i="9"/>
  <c r="G16" i="9"/>
  <c r="I12" i="9"/>
  <c r="J11" i="9"/>
  <c r="J7" i="9"/>
  <c r="M15" i="9"/>
  <c r="I11" i="9"/>
  <c r="K6" i="9"/>
  <c r="I17" i="9"/>
  <c r="K9" i="9"/>
  <c r="H17" i="9"/>
  <c r="J17" i="9"/>
  <c r="K8" i="9"/>
  <c r="J13" i="9"/>
  <c r="I9" i="9"/>
  <c r="G15" i="9"/>
  <c r="J9" i="9"/>
  <c r="H15" i="9"/>
  <c r="I5" i="9"/>
  <c r="K11" i="9"/>
  <c r="H16" i="9"/>
  <c r="J5" i="9"/>
  <c r="L16" i="9"/>
  <c r="K7" i="9"/>
  <c r="J12" i="9"/>
  <c r="I6" i="9"/>
  <c r="K12" i="9"/>
  <c r="G17" i="9"/>
  <c r="J8" i="9"/>
  <c r="I13" i="9"/>
  <c r="E13" i="9" l="1"/>
  <c r="B13" i="9" s="1"/>
  <c r="F272" i="9"/>
  <c r="F20" i="9" s="1"/>
  <c r="F16" i="9"/>
  <c r="E274" i="9"/>
  <c r="E20" i="9" s="1"/>
  <c r="I7" i="3" s="1"/>
  <c r="E16" i="9"/>
  <c r="E6" i="9"/>
  <c r="B6" i="9" s="1"/>
  <c r="E11" i="9"/>
  <c r="B11" i="9" s="1"/>
  <c r="E17" i="9"/>
  <c r="B17" i="9" s="1"/>
  <c r="E15" i="9"/>
  <c r="E7" i="9"/>
  <c r="B7" i="9" s="1"/>
  <c r="E18" i="9"/>
  <c r="B18" i="9" s="1"/>
  <c r="F15" i="9"/>
  <c r="E5" i="9"/>
  <c r="E9" i="9"/>
  <c r="B9" i="9" s="1"/>
  <c r="E12" i="9"/>
  <c r="B12" i="9" s="1"/>
  <c r="E8" i="9"/>
  <c r="B8" i="9" s="1"/>
  <c r="E10" i="9"/>
  <c r="B10" i="9" s="1"/>
  <c r="B272" i="9" l="1"/>
  <c r="B274" i="9"/>
  <c r="B16" i="9"/>
  <c r="F14" i="9"/>
  <c r="F3" i="9" s="1"/>
  <c r="E4" i="9"/>
  <c r="B5"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<sst xmlns="http://schemas.openxmlformats.org/spreadsheetml/2006/main" count="4369" uniqueCount="3421">
  <si>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</si>
  <si>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</si>
  <si>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</si>
  <si>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</si>
  <si>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</si>
  <si>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</si>
  <si>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</si>
  <si>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</si>
  <si>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</si>
  <si>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</si>
  <si>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</si>
  <si>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</si>
  <si>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</si>
  <si>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</si>
  <si>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</si>
  <si>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</si>
  <si>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</si>
  <si>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</si>
  <si>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</si>
  <si>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</si>
  <si>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</si>
  <si>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</si>
  <si>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</si>
  <si>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</si>
  <si>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</si>
  <si>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</si>
  <si>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</si>
  <si>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</si>
  <si>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</si>
  <si>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</si>
  <si>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</si>
  <si>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STRUKOVNA ŠKOLA MARKO BABIĆ, VUKOVAR</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</si>
  <si>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</si>
  <si>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</si>
  <si>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</si>
  <si>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</si>
  <si>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</si>
  <si>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</si>
  <si>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</si>
  <si>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</si>
  <si>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</si>
  <si>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</si>
  <si>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</si>
  <si>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</si>
  <si>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</si>
  <si>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</si>
  <si>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</si>
  <si>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</si>
  <si>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</si>
  <si>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22736 - SREDNJA STRUKOVNA ŠKOLA MARKO BABIĆ, VUKOVAR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</si>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</sst>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2136887.9099999997</v>
      </c>
      <c r="D2" s="6">
        <f>'PR-RAS'!E6</f>
        <v>2483463.44</v>
      </c>
      <c r="E2" s="6">
        <v>0</v>
      </c>
      <c r="F2" s="6">
        <v>0</v>
      </c>
      <c r="G2" s="7">
        <f t="shared" ref="G2:G264" si="0">(B2/1000)*(C2*1+D2*2)</f>
        <v>7103.8147899999994</v>
      </c>
      <c r="H2" s="7">
        <f t="shared" ref="H2:H264" si="1">ABS(C2-ROUND(C2,0))+ABS(D2-ROUND(D2,0))</f>
        <v>0.53000000026077032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1922449.45</v>
      </c>
      <c r="D46" s="1">
        <f>'PR-RAS'!E50</f>
        <v>2170752.6</v>
      </c>
      <c r="E46" s="1">
        <v>0</v>
      </c>
      <c r="F46" s="1">
        <v>0</v>
      </c>
      <c r="G46" s="2">
        <f t="shared" si="0"/>
        <v>281877.95925000001</v>
      </c>
      <c r="H46" s="2">
        <f t="shared" si="1"/>
        <v>0.84999999986030161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1803820.28</v>
      </c>
      <c r="D64" s="1">
        <f>'PR-RAS'!E68</f>
        <v>2021804.57</v>
      </c>
      <c r="E64" s="1">
        <v>0</v>
      </c>
      <c r="F64" s="1">
        <v>0</v>
      </c>
      <c r="G64" s="2">
        <f t="shared" si="0"/>
        <v>368388.05346000002</v>
      </c>
      <c r="H64" s="2">
        <f t="shared" si="1"/>
        <v>0.7099999999627471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1801965.41</v>
      </c>
      <c r="D65" s="1">
        <f>'PR-RAS'!E69</f>
        <v>2020287.71</v>
      </c>
      <c r="E65" s="1">
        <v>0</v>
      </c>
      <c r="F65" s="1">
        <v>0</v>
      </c>
      <c r="G65" s="2">
        <f t="shared" si="0"/>
        <v>373922.61311999999</v>
      </c>
      <c r="H65" s="2">
        <f t="shared" si="1"/>
        <v>0.69999999995343387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1854.87</v>
      </c>
      <c r="D66" s="1">
        <f>'PR-RAS'!E70</f>
        <v>1516.86</v>
      </c>
      <c r="E66" s="1">
        <v>0</v>
      </c>
      <c r="F66" s="1">
        <v>0</v>
      </c>
      <c r="G66" s="2">
        <f t="shared" si="0"/>
        <v>317.75835000000001</v>
      </c>
      <c r="H66" s="2">
        <f t="shared" si="1"/>
        <v>0.27000000000020918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118629.17</v>
      </c>
      <c r="D70" s="1">
        <f>'PR-RAS'!E74</f>
        <v>148948.03</v>
      </c>
      <c r="E70" s="1">
        <v>0</v>
      </c>
      <c r="F70" s="1">
        <v>0</v>
      </c>
      <c r="G70" s="2">
        <f t="shared" si="0"/>
        <v>28740.240870000001</v>
      </c>
      <c r="H70" s="2">
        <f t="shared" si="1"/>
        <v>0.19999999999708962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118629.17</v>
      </c>
      <c r="D71" s="1">
        <f>'PR-RAS'!E75</f>
        <v>148948.03</v>
      </c>
      <c r="E71" s="1">
        <v>0</v>
      </c>
      <c r="F71" s="1">
        <v>0</v>
      </c>
      <c r="G71" s="2">
        <f t="shared" si="0"/>
        <v>29156.766100000001</v>
      </c>
      <c r="H71" s="2">
        <f t="shared" si="1"/>
        <v>0.19999999999708962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0.69</v>
      </c>
      <c r="D78" s="1">
        <f>'PR-RAS'!E82</f>
        <v>0.38</v>
      </c>
      <c r="E78" s="1">
        <v>0</v>
      </c>
      <c r="F78" s="1">
        <v>0</v>
      </c>
      <c r="G78" s="2">
        <f t="shared" si="0"/>
        <v>0.11165</v>
      </c>
      <c r="H78" s="2">
        <f t="shared" si="1"/>
        <v>0.69000000000000006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0.69</v>
      </c>
      <c r="D79" s="1">
        <f>'PR-RAS'!E83</f>
        <v>0.38</v>
      </c>
      <c r="E79" s="1">
        <v>0</v>
      </c>
      <c r="F79" s="1">
        <v>0</v>
      </c>
      <c r="G79" s="2">
        <f t="shared" si="0"/>
        <v>0.11309999999999999</v>
      </c>
      <c r="H79" s="2">
        <f t="shared" si="1"/>
        <v>0.69000000000000006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0.69</v>
      </c>
      <c r="D81" s="1">
        <f>'PR-RAS'!E85</f>
        <v>0.38</v>
      </c>
      <c r="E81" s="1">
        <v>0</v>
      </c>
      <c r="F81" s="1">
        <v>0</v>
      </c>
      <c r="G81" s="2">
        <f t="shared" si="0"/>
        <v>0.11599999999999999</v>
      </c>
      <c r="H81" s="2">
        <f t="shared" si="1"/>
        <v>0.69000000000000006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3880.88</v>
      </c>
      <c r="D102" s="1">
        <f>'PR-RAS'!E106</f>
        <v>2872.4</v>
      </c>
      <c r="E102" s="1">
        <v>0</v>
      </c>
      <c r="F102" s="1">
        <v>0</v>
      </c>
      <c r="G102" s="2">
        <f t="shared" si="0"/>
        <v>972.19368000000009</v>
      </c>
      <c r="H102" s="2">
        <f t="shared" si="1"/>
        <v>0.51999999999998181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3880.88</v>
      </c>
      <c r="D108" s="1">
        <f>'PR-RAS'!E112</f>
        <v>2872.4</v>
      </c>
      <c r="E108" s="1">
        <v>0</v>
      </c>
      <c r="F108" s="1">
        <v>0</v>
      </c>
      <c r="G108" s="2">
        <f t="shared" si="0"/>
        <v>1029.94776</v>
      </c>
      <c r="H108" s="2">
        <f t="shared" si="1"/>
        <v>0.51999999999998181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3880.88</v>
      </c>
      <c r="D113" s="1">
        <f>'PR-RAS'!E117</f>
        <v>2872.4</v>
      </c>
      <c r="E113" s="1">
        <v>0</v>
      </c>
      <c r="F113" s="1">
        <v>0</v>
      </c>
      <c r="G113" s="2">
        <f t="shared" si="0"/>
        <v>1078.0761600000001</v>
      </c>
      <c r="H113" s="2">
        <f t="shared" si="1"/>
        <v>0.51999999999998181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19584.809999999998</v>
      </c>
      <c r="D120" s="1">
        <f>'PR-RAS'!E124</f>
        <v>31107.43</v>
      </c>
      <c r="E120" s="1">
        <v>0</v>
      </c>
      <c r="F120" s="1">
        <v>0</v>
      </c>
      <c r="G120" s="2">
        <f t="shared" si="0"/>
        <v>9734.1607299999996</v>
      </c>
      <c r="H120" s="2">
        <f t="shared" si="1"/>
        <v>0.62000000000261934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18523.03</v>
      </c>
      <c r="D121" s="1">
        <f>'PR-RAS'!E125</f>
        <v>30707.43</v>
      </c>
      <c r="E121" s="1">
        <v>0</v>
      </c>
      <c r="F121" s="1">
        <v>0</v>
      </c>
      <c r="G121" s="2">
        <f t="shared" si="0"/>
        <v>9592.5468000000001</v>
      </c>
      <c r="H121" s="2">
        <f t="shared" si="1"/>
        <v>0.45999999999912689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18523.03</v>
      </c>
      <c r="D123" s="1">
        <f>'PR-RAS'!E127</f>
        <v>30707.43</v>
      </c>
      <c r="E123" s="1">
        <v>0</v>
      </c>
      <c r="F123" s="1">
        <v>0</v>
      </c>
      <c r="G123" s="2">
        <f t="shared" si="0"/>
        <v>9752.4225800000004</v>
      </c>
      <c r="H123" s="2">
        <f t="shared" si="1"/>
        <v>0.45999999999912689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1061.78</v>
      </c>
      <c r="D124" s="1">
        <f>'PR-RAS'!E128</f>
        <v>400</v>
      </c>
      <c r="E124" s="1">
        <v>0</v>
      </c>
      <c r="F124" s="1">
        <v>0</v>
      </c>
      <c r="G124" s="2">
        <f t="shared" si="0"/>
        <v>228.99894</v>
      </c>
      <c r="H124" s="2">
        <f t="shared" si="1"/>
        <v>0.22000000000002728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1061.78</v>
      </c>
      <c r="D125" s="1">
        <f>'PR-RAS'!E129</f>
        <v>400</v>
      </c>
      <c r="E125" s="1">
        <v>0</v>
      </c>
      <c r="F125" s="1">
        <v>0</v>
      </c>
      <c r="G125" s="2">
        <f t="shared" si="0"/>
        <v>230.86071999999999</v>
      </c>
      <c r="H125" s="2">
        <f t="shared" si="1"/>
        <v>0.22000000000002728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190972.08</v>
      </c>
      <c r="D129" s="1">
        <f>'PR-RAS'!E133</f>
        <v>278730.63</v>
      </c>
      <c r="E129" s="1">
        <v>0</v>
      </c>
      <c r="F129" s="1">
        <v>0</v>
      </c>
      <c r="G129" s="2">
        <f t="shared" si="0"/>
        <v>95799.467519999991</v>
      </c>
      <c r="H129" s="2">
        <f t="shared" si="1"/>
        <v>0.4499999999825377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190972.08</v>
      </c>
      <c r="D130" s="1">
        <f>'PR-RAS'!E134</f>
        <v>278730.63</v>
      </c>
      <c r="E130" s="1">
        <v>0</v>
      </c>
      <c r="F130" s="1">
        <v>0</v>
      </c>
      <c r="G130" s="2">
        <f t="shared" si="0"/>
        <v>96547.900859999994</v>
      </c>
      <c r="H130" s="2">
        <f t="shared" si="1"/>
        <v>0.4499999999825377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190972.08</v>
      </c>
      <c r="D131" s="1">
        <f>'PR-RAS'!E135</f>
        <v>278730.63</v>
      </c>
      <c r="E131" s="1">
        <v>0</v>
      </c>
      <c r="F131" s="1">
        <v>0</v>
      </c>
      <c r="G131" s="2">
        <f t="shared" si="0"/>
        <v>97296.334199999998</v>
      </c>
      <c r="H131" s="2">
        <f t="shared" si="1"/>
        <v>0.4499999999825377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2060345.2500000002</v>
      </c>
      <c r="D147" s="1">
        <f>'PR-RAS'!E151</f>
        <v>2418488.5499999998</v>
      </c>
      <c r="E147" s="1">
        <v>0</v>
      </c>
      <c r="F147" s="1">
        <v>0</v>
      </c>
      <c r="G147" s="2">
        <f t="shared" si="0"/>
        <v>1007009.0630999999</v>
      </c>
      <c r="H147" s="2">
        <f t="shared" si="1"/>
        <v>0.70000000041909516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1789864.7000000002</v>
      </c>
      <c r="D148" s="1">
        <f>'PR-RAS'!E152</f>
        <v>2101811.77</v>
      </c>
      <c r="E148" s="1">
        <v>0</v>
      </c>
      <c r="F148" s="1">
        <v>0</v>
      </c>
      <c r="G148" s="2">
        <f t="shared" si="0"/>
        <v>881042.77127999999</v>
      </c>
      <c r="H148" s="2">
        <f t="shared" si="1"/>
        <v>0.52999999979510903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1484398.9200000002</v>
      </c>
      <c r="D149" s="1">
        <f>'PR-RAS'!E153</f>
        <v>1737877.21</v>
      </c>
      <c r="E149" s="1">
        <v>0</v>
      </c>
      <c r="F149" s="1">
        <v>0</v>
      </c>
      <c r="G149" s="2">
        <f t="shared" si="0"/>
        <v>734102.69431999989</v>
      </c>
      <c r="H149" s="2">
        <f t="shared" si="1"/>
        <v>0.28999999980442226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1443340.56</v>
      </c>
      <c r="D150" s="1">
        <f>'PR-RAS'!E154</f>
        <v>1696976.88</v>
      </c>
      <c r="E150" s="1">
        <v>0</v>
      </c>
      <c r="F150" s="1">
        <v>0</v>
      </c>
      <c r="G150" s="2">
        <f t="shared" si="0"/>
        <v>720756.85368000006</v>
      </c>
      <c r="H150" s="2">
        <f t="shared" si="1"/>
        <v>0.56000000005587935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41058.36</v>
      </c>
      <c r="D152" s="1">
        <f>'PR-RAS'!E156</f>
        <v>40900.33</v>
      </c>
      <c r="E152" s="1">
        <v>0</v>
      </c>
      <c r="F152" s="1">
        <v>0</v>
      </c>
      <c r="G152" s="2">
        <f t="shared" si="0"/>
        <v>18551.712019999999</v>
      </c>
      <c r="H152" s="2">
        <f t="shared" si="1"/>
        <v>0.69000000000232831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55467.11</v>
      </c>
      <c r="D154" s="1">
        <f>'PR-RAS'!E158</f>
        <v>77069.210000000006</v>
      </c>
      <c r="E154" s="1">
        <v>0</v>
      </c>
      <c r="F154" s="1">
        <v>0</v>
      </c>
      <c r="G154" s="2">
        <f t="shared" si="0"/>
        <v>32069.646090000002</v>
      </c>
      <c r="H154" s="2">
        <f t="shared" si="1"/>
        <v>0.32000000000698492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249998.67</v>
      </c>
      <c r="D155" s="1">
        <f>'PR-RAS'!E159</f>
        <v>286865.34999999998</v>
      </c>
      <c r="E155" s="1">
        <v>0</v>
      </c>
      <c r="F155" s="1">
        <v>0</v>
      </c>
      <c r="G155" s="2">
        <f t="shared" si="0"/>
        <v>126854.32298</v>
      </c>
      <c r="H155" s="2">
        <f t="shared" si="1"/>
        <v>0.67999999996391125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4985.6000000000004</v>
      </c>
      <c r="D156" s="1">
        <f>'PR-RAS'!E160</f>
        <v>0</v>
      </c>
      <c r="E156" s="1">
        <v>0</v>
      </c>
      <c r="F156" s="1">
        <v>0</v>
      </c>
      <c r="G156" s="2">
        <f t="shared" si="0"/>
        <v>772.76800000000003</v>
      </c>
      <c r="H156" s="2">
        <f t="shared" si="1"/>
        <v>0.3999999999996362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244859.54</v>
      </c>
      <c r="D157" s="1">
        <f>'PR-RAS'!E161</f>
        <v>286865.34999999998</v>
      </c>
      <c r="E157" s="1">
        <v>0</v>
      </c>
      <c r="F157" s="1">
        <v>0</v>
      </c>
      <c r="G157" s="2">
        <f t="shared" si="0"/>
        <v>127700.07743999999</v>
      </c>
      <c r="H157" s="2">
        <f t="shared" si="1"/>
        <v>0.80999999996856786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153.53</v>
      </c>
      <c r="D158" s="1">
        <f>'PR-RAS'!E162</f>
        <v>0</v>
      </c>
      <c r="E158" s="1">
        <v>0</v>
      </c>
      <c r="F158" s="1">
        <v>0</v>
      </c>
      <c r="G158" s="2">
        <f t="shared" si="0"/>
        <v>24.104210000000002</v>
      </c>
      <c r="H158" s="2">
        <f t="shared" si="1"/>
        <v>0.46999999999999886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236619.97</v>
      </c>
      <c r="D159" s="1">
        <f>'PR-RAS'!E163</f>
        <v>291056.44</v>
      </c>
      <c r="E159" s="1">
        <v>0</v>
      </c>
      <c r="F159" s="1">
        <v>0</v>
      </c>
      <c r="G159" s="2">
        <f t="shared" si="0"/>
        <v>129359.79029999999</v>
      </c>
      <c r="H159" s="2">
        <f t="shared" si="1"/>
        <v>0.47000000000116415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96803.58</v>
      </c>
      <c r="D160" s="1">
        <f>'PR-RAS'!E164</f>
        <v>106743.52</v>
      </c>
      <c r="E160" s="1">
        <v>0</v>
      </c>
      <c r="F160" s="1">
        <v>0</v>
      </c>
      <c r="G160" s="2">
        <f t="shared" si="0"/>
        <v>49336.208579999999</v>
      </c>
      <c r="H160" s="2">
        <f t="shared" si="1"/>
        <v>0.89999999999417923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11038.45</v>
      </c>
      <c r="D161" s="1">
        <f>'PR-RAS'!E165</f>
        <v>10662.44</v>
      </c>
      <c r="E161" s="1">
        <v>0</v>
      </c>
      <c r="F161" s="1">
        <v>0</v>
      </c>
      <c r="G161" s="2">
        <f t="shared" si="0"/>
        <v>5178.1328000000003</v>
      </c>
      <c r="H161" s="2">
        <f t="shared" si="1"/>
        <v>0.89000000000123691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85355.02</v>
      </c>
      <c r="D162" s="1">
        <f>'PR-RAS'!E166</f>
        <v>95851.08</v>
      </c>
      <c r="E162" s="1">
        <v>0</v>
      </c>
      <c r="F162" s="1">
        <v>0</v>
      </c>
      <c r="G162" s="2">
        <f t="shared" si="0"/>
        <v>44606.205979999999</v>
      </c>
      <c r="H162" s="2">
        <f t="shared" si="1"/>
        <v>0.10000000000582077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410.11</v>
      </c>
      <c r="D163" s="1">
        <f>'PR-RAS'!E167</f>
        <v>230</v>
      </c>
      <c r="E163" s="1">
        <v>0</v>
      </c>
      <c r="F163" s="1">
        <v>0</v>
      </c>
      <c r="G163" s="2">
        <f t="shared" si="0"/>
        <v>140.95782</v>
      </c>
      <c r="H163" s="2">
        <f t="shared" si="1"/>
        <v>0.11000000000001364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84703.180000000008</v>
      </c>
      <c r="D165" s="1">
        <f>'PR-RAS'!E169</f>
        <v>111992.92000000001</v>
      </c>
      <c r="E165" s="1">
        <v>0</v>
      </c>
      <c r="F165" s="1">
        <v>0</v>
      </c>
      <c r="G165" s="2">
        <f t="shared" si="0"/>
        <v>50624.999280000004</v>
      </c>
      <c r="H165" s="2">
        <f t="shared" si="1"/>
        <v>0.25999999999476131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11328.64</v>
      </c>
      <c r="D166" s="1">
        <f>'PR-RAS'!E170</f>
        <v>23558.82</v>
      </c>
      <c r="E166" s="1">
        <v>0</v>
      </c>
      <c r="F166" s="1">
        <v>0</v>
      </c>
      <c r="G166" s="2">
        <f t="shared" si="0"/>
        <v>9643.6362000000008</v>
      </c>
      <c r="H166" s="2">
        <f t="shared" si="1"/>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22380.37</v>
      </c>
      <c r="D167" s="1">
        <f>'PR-RAS'!E171</f>
        <v>34469.94</v>
      </c>
      <c r="E167" s="1">
        <v>0</v>
      </c>
      <c r="F167" s="1">
        <v>0</v>
      </c>
      <c r="G167" s="2">
        <f t="shared" si="0"/>
        <v>15159.1615</v>
      </c>
      <c r="H167" s="2">
        <f t="shared" si="1"/>
        <v>0.42999999999665306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49018.62</v>
      </c>
      <c r="D168" s="1">
        <f>'PR-RAS'!E172</f>
        <v>49227.65</v>
      </c>
      <c r="E168" s="1">
        <v>0</v>
      </c>
      <c r="F168" s="1">
        <v>0</v>
      </c>
      <c r="G168" s="2">
        <f t="shared" si="0"/>
        <v>24628.144640000002</v>
      </c>
      <c r="H168" s="2">
        <f t="shared" si="1"/>
        <v>0.72999999999592546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513.97</v>
      </c>
      <c r="D169" s="1">
        <f>'PR-RAS'!E173</f>
        <v>370.75</v>
      </c>
      <c r="E169" s="1">
        <v>0</v>
      </c>
      <c r="F169" s="1">
        <v>0</v>
      </c>
      <c r="G169" s="2">
        <f t="shared" si="0"/>
        <v>210.91896000000003</v>
      </c>
      <c r="H169" s="2">
        <f t="shared" si="1"/>
        <v>0.27999999999997272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1154.19</v>
      </c>
      <c r="D170" s="1">
        <f>'PR-RAS'!E174</f>
        <v>4005.8</v>
      </c>
      <c r="E170" s="1">
        <v>0</v>
      </c>
      <c r="F170" s="1">
        <v>0</v>
      </c>
      <c r="G170" s="2">
        <f t="shared" si="0"/>
        <v>1549.0185100000003</v>
      </c>
      <c r="H170" s="2">
        <f t="shared" si="1"/>
        <v>0.38999999999987267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307.39</v>
      </c>
      <c r="D172" s="1">
        <f>'PR-RAS'!E176</f>
        <v>359.96</v>
      </c>
      <c r="E172" s="1">
        <v>0</v>
      </c>
      <c r="F172" s="1">
        <v>0</v>
      </c>
      <c r="G172" s="2">
        <f t="shared" si="0"/>
        <v>175.67000999999999</v>
      </c>
      <c r="H172" s="2">
        <f t="shared" si="1"/>
        <v>0.43000000000000682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44855.25</v>
      </c>
      <c r="D173" s="1">
        <f>'PR-RAS'!E177</f>
        <v>61579.12</v>
      </c>
      <c r="E173" s="1">
        <v>0</v>
      </c>
      <c r="F173" s="1">
        <v>0</v>
      </c>
      <c r="G173" s="2">
        <f t="shared" si="0"/>
        <v>28898.320279999996</v>
      </c>
      <c r="H173" s="2">
        <f t="shared" si="1"/>
        <v>0.37000000000261934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13420.1</v>
      </c>
      <c r="D174" s="1">
        <f>'PR-RAS'!E178</f>
        <v>22053.77</v>
      </c>
      <c r="E174" s="1">
        <v>0</v>
      </c>
      <c r="F174" s="1">
        <v>0</v>
      </c>
      <c r="G174" s="2">
        <f t="shared" si="0"/>
        <v>9952.281719999999</v>
      </c>
      <c r="H174" s="2">
        <f t="shared" si="1"/>
        <v>0.32999999999992724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804.13</v>
      </c>
      <c r="D175" s="1">
        <f>'PR-RAS'!E179</f>
        <v>1239.3800000000001</v>
      </c>
      <c r="E175" s="1">
        <v>0</v>
      </c>
      <c r="F175" s="1">
        <v>0</v>
      </c>
      <c r="G175" s="2">
        <f t="shared" si="0"/>
        <v>571.22285999999997</v>
      </c>
      <c r="H175" s="2">
        <f t="shared" si="1"/>
        <v>0.51000000000010459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2432.9299999999998</v>
      </c>
      <c r="D176" s="1">
        <f>'PR-RAS'!E180</f>
        <v>2071.25</v>
      </c>
      <c r="E176" s="1">
        <v>0</v>
      </c>
      <c r="F176" s="1">
        <v>0</v>
      </c>
      <c r="G176" s="2">
        <f t="shared" si="0"/>
        <v>1150.7002499999999</v>
      </c>
      <c r="H176" s="2">
        <f t="shared" si="1"/>
        <v>0.32000000000016371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3122.28</v>
      </c>
      <c r="D177" s="1">
        <f>'PR-RAS'!E181</f>
        <v>4267.51</v>
      </c>
      <c r="E177" s="1">
        <v>0</v>
      </c>
      <c r="F177" s="1">
        <v>0</v>
      </c>
      <c r="G177" s="2">
        <f t="shared" si="0"/>
        <v>2051.6848</v>
      </c>
      <c r="H177" s="2">
        <f t="shared" si="1"/>
        <v>0.76999999999998181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653.63</v>
      </c>
      <c r="D178" s="1">
        <f>'PR-RAS'!E182</f>
        <v>858.47</v>
      </c>
      <c r="E178" s="1">
        <v>0</v>
      </c>
      <c r="F178" s="1">
        <v>0</v>
      </c>
      <c r="G178" s="2">
        <f t="shared" si="0"/>
        <v>419.59089</v>
      </c>
      <c r="H178" s="2">
        <f t="shared" si="1"/>
        <v>0.84000000000003183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2165.6999999999998</v>
      </c>
      <c r="D179" s="1">
        <f>'PR-RAS'!E183</f>
        <v>7406.45</v>
      </c>
      <c r="E179" s="1">
        <v>0</v>
      </c>
      <c r="F179" s="1">
        <v>0</v>
      </c>
      <c r="G179" s="2">
        <f t="shared" si="0"/>
        <v>3022.1907999999994</v>
      </c>
      <c r="H179" s="2">
        <f t="shared" si="1"/>
        <v>0.75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16525.3</v>
      </c>
      <c r="D180" s="1">
        <f>'PR-RAS'!E184</f>
        <v>7780.75</v>
      </c>
      <c r="E180" s="1">
        <v>0</v>
      </c>
      <c r="F180" s="1">
        <v>0</v>
      </c>
      <c r="G180" s="2">
        <f t="shared" si="0"/>
        <v>5743.5371999999998</v>
      </c>
      <c r="H180" s="2">
        <f t="shared" si="1"/>
        <v>0.5499999999992724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1694.19</v>
      </c>
      <c r="D181" s="1">
        <f>'PR-RAS'!E185</f>
        <v>1780.78</v>
      </c>
      <c r="E181" s="1">
        <v>0</v>
      </c>
      <c r="F181" s="1">
        <v>0</v>
      </c>
      <c r="G181" s="2">
        <f t="shared" si="0"/>
        <v>946.03499999999997</v>
      </c>
      <c r="H181" s="2">
        <f t="shared" si="1"/>
        <v>0.41000000000008185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4036.99</v>
      </c>
      <c r="D182" s="1">
        <f>'PR-RAS'!E186</f>
        <v>14120.76</v>
      </c>
      <c r="E182" s="1">
        <v>0</v>
      </c>
      <c r="F182" s="1">
        <v>0</v>
      </c>
      <c r="G182" s="2">
        <f t="shared" si="0"/>
        <v>5842.4103100000002</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10257.959999999999</v>
      </c>
      <c r="D184" s="1">
        <f>'PR-RAS'!E188</f>
        <v>10740.88</v>
      </c>
      <c r="E184" s="1">
        <v>0</v>
      </c>
      <c r="F184" s="1">
        <v>0</v>
      </c>
      <c r="G184" s="2">
        <f t="shared" si="0"/>
        <v>5808.3687599999994</v>
      </c>
      <c r="H184" s="2">
        <f t="shared" si="1"/>
        <v>0.16000000000167347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2702.31</v>
      </c>
      <c r="D186" s="1">
        <f>'PR-RAS'!E190</f>
        <v>2610.5500000000002</v>
      </c>
      <c r="E186" s="1">
        <v>0</v>
      </c>
      <c r="F186" s="1">
        <v>0</v>
      </c>
      <c r="G186" s="2">
        <f t="shared" si="0"/>
        <v>1465.8308500000001</v>
      </c>
      <c r="H186" s="2">
        <f t="shared" si="1"/>
        <v>0.75999999999976353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237.18</v>
      </c>
      <c r="D187" s="1">
        <f>'PR-RAS'!E191</f>
        <v>977.16</v>
      </c>
      <c r="E187" s="1">
        <v>0</v>
      </c>
      <c r="F187" s="1">
        <v>0</v>
      </c>
      <c r="G187" s="2">
        <f t="shared" si="0"/>
        <v>407.61899999999997</v>
      </c>
      <c r="H187" s="2">
        <f t="shared" si="1"/>
        <v>0.33999999999997499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99.54</v>
      </c>
      <c r="D188" s="1">
        <f>'PR-RAS'!E192</f>
        <v>0</v>
      </c>
      <c r="E188" s="1">
        <v>0</v>
      </c>
      <c r="F188" s="1">
        <v>0</v>
      </c>
      <c r="G188" s="2">
        <f t="shared" si="0"/>
        <v>18.613980000000002</v>
      </c>
      <c r="H188" s="2">
        <f t="shared" si="1"/>
        <v>0.45999999999999375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6038.89</v>
      </c>
      <c r="D189" s="1">
        <f>'PR-RAS'!E193</f>
        <v>5709.2</v>
      </c>
      <c r="E189" s="1">
        <v>0</v>
      </c>
      <c r="F189" s="1">
        <v>0</v>
      </c>
      <c r="G189" s="2">
        <f t="shared" si="0"/>
        <v>3281.9705200000003</v>
      </c>
      <c r="H189" s="2">
        <f t="shared" si="1"/>
        <v>0.30999999999949068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1180.04</v>
      </c>
      <c r="D191" s="1">
        <f>'PR-RAS'!E195</f>
        <v>1443.97</v>
      </c>
      <c r="E191" s="1">
        <v>0</v>
      </c>
      <c r="F191" s="1">
        <v>0</v>
      </c>
      <c r="G191" s="2">
        <f t="shared" si="0"/>
        <v>772.9162</v>
      </c>
      <c r="H191" s="2">
        <f t="shared" si="1"/>
        <v>6.9999999999936335E-2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4471.12</v>
      </c>
      <c r="D192" s="1">
        <f>'PR-RAS'!E196</f>
        <v>846.63</v>
      </c>
      <c r="E192" s="1">
        <v>0</v>
      </c>
      <c r="F192" s="1">
        <v>0</v>
      </c>
      <c r="G192" s="2">
        <f t="shared" si="0"/>
        <v>1177.3965800000001</v>
      </c>
      <c r="H192" s="2">
        <f t="shared" si="1"/>
        <v>0.48999999999989541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4471.12</v>
      </c>
      <c r="D206" s="1">
        <f>'PR-RAS'!E210</f>
        <v>846.63</v>
      </c>
      <c r="E206" s="1">
        <v>0</v>
      </c>
      <c r="F206" s="1">
        <v>0</v>
      </c>
      <c r="G206" s="2">
        <f t="shared" si="0"/>
        <v>1263.6978999999999</v>
      </c>
      <c r="H206" s="2">
        <f t="shared" si="1"/>
        <v>0.48999999999989541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963.06</v>
      </c>
      <c r="D207" s="1">
        <f>'PR-RAS'!E211</f>
        <v>846.63</v>
      </c>
      <c r="E207" s="1">
        <v>0</v>
      </c>
      <c r="F207" s="1">
        <v>0</v>
      </c>
      <c r="G207" s="2">
        <f t="shared" si="0"/>
        <v>547.20191999999986</v>
      </c>
      <c r="H207" s="2">
        <f t="shared" si="1"/>
        <v>0.42999999999994998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3508.06</v>
      </c>
      <c r="D209" s="1">
        <f>'PR-RAS'!E213</f>
        <v>0</v>
      </c>
      <c r="E209" s="1">
        <v>0</v>
      </c>
      <c r="F209" s="1">
        <v>0</v>
      </c>
      <c r="G209" s="2">
        <f t="shared" si="0"/>
        <v>729.67647999999997</v>
      </c>
      <c r="H209" s="2">
        <f t="shared" si="1"/>
        <v>5.999999999994543E-2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29389.46</v>
      </c>
      <c r="D220" s="1">
        <f>'PR-RAS'!E224</f>
        <v>24117.07</v>
      </c>
      <c r="E220" s="1">
        <v>0</v>
      </c>
      <c r="F220" s="1">
        <v>0</v>
      </c>
      <c r="G220" s="2">
        <f t="shared" si="0"/>
        <v>16999.5684</v>
      </c>
      <c r="H220" s="2">
        <f t="shared" si="1"/>
        <v>0.52999999999883585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29389.46</v>
      </c>
      <c r="D240" s="1">
        <f>'PR-RAS'!E244</f>
        <v>24117.07</v>
      </c>
      <c r="E240" s="1">
        <v>0</v>
      </c>
      <c r="F240" s="1">
        <v>0</v>
      </c>
      <c r="G240" s="2">
        <f t="shared" si="0"/>
        <v>18552.040400000002</v>
      </c>
      <c r="H240" s="2">
        <f t="shared" si="1"/>
        <v>0.52999999999883585</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29389.46</v>
      </c>
      <c r="D241" s="1">
        <f>'PR-RAS'!E245</f>
        <v>24117.07</v>
      </c>
      <c r="E241" s="1">
        <v>0</v>
      </c>
      <c r="F241" s="1">
        <v>0</v>
      </c>
      <c r="G241" s="2">
        <f t="shared" si="0"/>
        <v>18629.664000000001</v>
      </c>
      <c r="H241" s="2">
        <f t="shared" si="1"/>
        <v>0.52999999999883585</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656.64</v>
      </c>
      <c r="E259" s="1">
        <v>0</v>
      </c>
      <c r="F259" s="1">
        <v>0</v>
      </c>
      <c r="G259" s="2">
        <f t="shared" si="0"/>
        <v>338.82623999999998</v>
      </c>
      <c r="H259" s="2">
        <f t="shared" si="1"/>
        <v>0.36000000000001364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656.64</v>
      </c>
      <c r="E260" s="1">
        <v>0</v>
      </c>
      <c r="F260" s="1">
        <v>0</v>
      </c>
      <c r="G260" s="2">
        <f t="shared" si="0"/>
        <v>340.13952</v>
      </c>
      <c r="H260" s="2">
        <f t="shared" si="1"/>
        <v>0.36000000000001364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656.64</v>
      </c>
      <c r="E262" s="1">
        <v>0</v>
      </c>
      <c r="F262" s="1">
        <v>0</v>
      </c>
      <c r="G262" s="2">
        <f t="shared" si="0"/>
        <v>342.76607999999999</v>
      </c>
      <c r="H262" s="2">
        <f t="shared" si="1"/>
        <v>0.36000000000001364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2060345.2500000002</v>
      </c>
      <c r="D285" s="1">
        <f>'PR-RAS'!E289</f>
        <v>2418488.5499999998</v>
      </c>
      <c r="E285" s="1">
        <v>0</v>
      </c>
      <c r="F285" s="1">
        <v>0</v>
      </c>
      <c r="G285" s="2">
        <f t="shared" si="8"/>
        <v>1958839.5473999998</v>
      </c>
      <c r="H285" s="2">
        <f t="shared" si="9"/>
        <v>0.70000000041909516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76542.659999999451</v>
      </c>
      <c r="D286" s="1">
        <f>'PR-RAS'!E290</f>
        <v>64974.89000000013</v>
      </c>
      <c r="E286" s="1">
        <v>0</v>
      </c>
      <c r="F286" s="1">
        <v>0</v>
      </c>
      <c r="G286" s="2">
        <f t="shared" si="8"/>
        <v>58850.345399999911</v>
      </c>
      <c r="H286" s="2">
        <f t="shared" si="9"/>
        <v>0.45000000041909516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838.14</v>
      </c>
      <c r="D289" s="1">
        <f>'PR-RAS'!E293</f>
        <v>10090.27</v>
      </c>
      <c r="E289" s="1">
        <v>0</v>
      </c>
      <c r="F289" s="1">
        <v>0</v>
      </c>
      <c r="G289" s="2">
        <f t="shared" si="8"/>
        <v>6053.3798399999996</v>
      </c>
      <c r="H289" s="2">
        <f t="shared" si="9"/>
        <v>0.41000000000042292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2073.8599999999997</v>
      </c>
      <c r="D345" s="1">
        <f>'PR-RAS'!E350</f>
        <v>90503.09</v>
      </c>
      <c r="E345" s="1">
        <v>0</v>
      </c>
      <c r="F345" s="1">
        <v>0</v>
      </c>
      <c r="G345" s="2">
        <f t="shared" si="8"/>
        <v>62979.533759999991</v>
      </c>
      <c r="H345" s="2">
        <f t="shared" si="9"/>
        <v>0.22999999999683496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2073.8599999999997</v>
      </c>
      <c r="D358" s="1">
        <f>'PR-RAS'!E363</f>
        <v>90503.09</v>
      </c>
      <c r="E358" s="1">
        <v>0</v>
      </c>
      <c r="F358" s="1">
        <v>0</v>
      </c>
      <c r="G358" s="2">
        <f t="shared" si="8"/>
        <v>65359.574279999986</v>
      </c>
      <c r="H358" s="2">
        <f t="shared" si="9"/>
        <v>0.22999999999683496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40986</v>
      </c>
      <c r="E359" s="1">
        <v>0</v>
      </c>
      <c r="F359" s="1">
        <v>0</v>
      </c>
      <c r="G359" s="2">
        <f t="shared" si="8"/>
        <v>29345.975999999999</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40986</v>
      </c>
      <c r="E363" s="1">
        <v>0</v>
      </c>
      <c r="F363" s="1">
        <v>0</v>
      </c>
      <c r="G363" s="2">
        <f t="shared" si="8"/>
        <v>29673.863999999998</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653.52</v>
      </c>
      <c r="D364" s="1">
        <f>'PR-RAS'!E369</f>
        <v>47837.869999999995</v>
      </c>
      <c r="E364" s="1">
        <v>0</v>
      </c>
      <c r="F364" s="1">
        <v>0</v>
      </c>
      <c r="G364" s="2">
        <f t="shared" si="8"/>
        <v>34967.521379999998</v>
      </c>
      <c r="H364" s="2">
        <f t="shared" si="9"/>
        <v>0.6100000000046748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212.34</v>
      </c>
      <c r="D365" s="1">
        <f>'PR-RAS'!E370</f>
        <v>5490.74</v>
      </c>
      <c r="E365" s="1">
        <v>0</v>
      </c>
      <c r="F365" s="1">
        <v>0</v>
      </c>
      <c r="G365" s="2">
        <f t="shared" si="8"/>
        <v>4074.5504799999999</v>
      </c>
      <c r="H365" s="2">
        <f t="shared" si="9"/>
        <v>0.60000000000022169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441.18</v>
      </c>
      <c r="D371" s="1">
        <f>'PR-RAS'!E376</f>
        <v>42347.13</v>
      </c>
      <c r="E371" s="1">
        <v>0</v>
      </c>
      <c r="F371" s="1">
        <v>0</v>
      </c>
      <c r="G371" s="2">
        <f t="shared" si="8"/>
        <v>31500.112799999995</v>
      </c>
      <c r="H371" s="2">
        <f t="shared" si="9"/>
        <v>0.30999999999738748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1420.34</v>
      </c>
      <c r="D378" s="1">
        <f>'PR-RAS'!E383</f>
        <v>1679.22</v>
      </c>
      <c r="E378" s="1">
        <v>0</v>
      </c>
      <c r="F378" s="1">
        <v>0</v>
      </c>
      <c r="G378" s="2">
        <f t="shared" si="8"/>
        <v>1801.60006</v>
      </c>
      <c r="H378" s="2">
        <f t="shared" si="9"/>
        <v>0.55999999999994543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1420.34</v>
      </c>
      <c r="D379" s="1">
        <f>'PR-RAS'!E384</f>
        <v>1679.22</v>
      </c>
      <c r="E379" s="1">
        <v>0</v>
      </c>
      <c r="F379" s="1">
        <v>0</v>
      </c>
      <c r="G379" s="2">
        <f t="shared" si="8"/>
        <v>1806.3788399999999</v>
      </c>
      <c r="H379" s="2">
        <f t="shared" si="9"/>
        <v>0.55999999999994543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2073.8599999999997</v>
      </c>
      <c r="D403" s="1">
        <f>'PR-RAS'!E408</f>
        <v>90503.09</v>
      </c>
      <c r="E403" s="1">
        <v>0</v>
      </c>
      <c r="F403" s="1">
        <v>0</v>
      </c>
      <c r="G403" s="2">
        <f t="shared" si="8"/>
        <v>73598.17607999999</v>
      </c>
      <c r="H403" s="2">
        <f t="shared" si="9"/>
        <v>0.22999999999683496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2136887.9099999997</v>
      </c>
      <c r="D407" s="1">
        <f>'PR-RAS'!E412</f>
        <v>2483463.44</v>
      </c>
      <c r="E407" s="1">
        <v>0</v>
      </c>
      <c r="F407" s="1">
        <v>0</v>
      </c>
      <c r="G407" s="2">
        <f t="shared" si="8"/>
        <v>2884148.8047400001</v>
      </c>
      <c r="H407" s="2">
        <f t="shared" si="9"/>
        <v>0.53000000026077032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2062419.1100000003</v>
      </c>
      <c r="D408" s="1">
        <f>'PR-RAS'!E413</f>
        <v>2508991.6399999997</v>
      </c>
      <c r="E408" s="1">
        <v>0</v>
      </c>
      <c r="F408" s="1">
        <v>0</v>
      </c>
      <c r="G408" s="2">
        <f t="shared" si="8"/>
        <v>2881723.7727299999</v>
      </c>
      <c r="H408" s="2">
        <f t="shared" si="9"/>
        <v>0.47000000067055225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74468.799999999348</v>
      </c>
      <c r="D409" s="1">
        <f>'PR-RAS'!E414</f>
        <v>0</v>
      </c>
      <c r="E409" s="1">
        <v>0</v>
      </c>
      <c r="F409" s="1">
        <v>0</v>
      </c>
      <c r="G409" s="2">
        <f t="shared" si="8"/>
        <v>30383.270399999732</v>
      </c>
      <c r="H409" s="2">
        <f t="shared" si="9"/>
        <v>0.2000000006519258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25528.199999999721</v>
      </c>
      <c r="E410" s="1">
        <v>0</v>
      </c>
      <c r="F410" s="1">
        <v>0</v>
      </c>
      <c r="G410" s="2">
        <f t="shared" si="8"/>
        <v>20882.067599999769</v>
      </c>
      <c r="H410" s="2">
        <f t="shared" si="9"/>
        <v>0.19999999972060323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838.14</v>
      </c>
      <c r="D412" s="1">
        <f>'PR-RAS'!E417</f>
        <v>10090.27</v>
      </c>
      <c r="E412" s="1">
        <v>0</v>
      </c>
      <c r="F412" s="1">
        <v>0</v>
      </c>
      <c r="G412" s="2">
        <f t="shared" si="8"/>
        <v>8638.6774800000003</v>
      </c>
      <c r="H412" s="2">
        <f t="shared" si="9"/>
        <v>0.41000000000042292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2136887.9099999997</v>
      </c>
      <c r="D633" s="1">
        <f>'PR-RAS'!E639</f>
        <v>2483463.44</v>
      </c>
      <c r="E633" s="1">
        <v>0</v>
      </c>
      <c r="F633" s="1">
        <v>0</v>
      </c>
      <c r="G633" s="2">
        <f t="shared" si="10"/>
        <v>4489610.947279999</v>
      </c>
      <c r="H633" s="2">
        <f t="shared" si="11"/>
        <v>0.53000000026077032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2062419.1100000003</v>
      </c>
      <c r="D634" s="1">
        <f>'PR-RAS'!E640</f>
        <v>2508991.6399999997</v>
      </c>
      <c r="E634" s="1">
        <v>0</v>
      </c>
      <c r="F634" s="1">
        <v>0</v>
      </c>
      <c r="G634" s="2">
        <f t="shared" si="10"/>
        <v>4481894.7128699999</v>
      </c>
      <c r="H634" s="2">
        <f t="shared" si="11"/>
        <v>0.47000000067055225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74468.799999999348</v>
      </c>
      <c r="D635" s="1">
        <f>'PR-RAS'!E641</f>
        <v>0</v>
      </c>
      <c r="E635" s="1">
        <v>0</v>
      </c>
      <c r="F635" s="1">
        <v>0</v>
      </c>
      <c r="G635" s="2">
        <f t="shared" si="10"/>
        <v>47213.219199999585</v>
      </c>
      <c r="H635" s="2">
        <f t="shared" si="11"/>
        <v>0.2000000006519258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25528.199999999721</v>
      </c>
      <c r="E636" s="1">
        <v>0</v>
      </c>
      <c r="F636" s="1">
        <v>0</v>
      </c>
      <c r="G636" s="2">
        <f t="shared" si="10"/>
        <v>32420.813999999646</v>
      </c>
      <c r="H636" s="2">
        <f t="shared" si="11"/>
        <v>0.19999999972060323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838.14</v>
      </c>
      <c r="D638" s="1">
        <f>'PR-RAS'!E644</f>
        <v>10090.27</v>
      </c>
      <c r="E638" s="1">
        <v>0</v>
      </c>
      <c r="F638" s="1">
        <v>0</v>
      </c>
      <c r="G638" s="2">
        <f t="shared" si="10"/>
        <v>13388.899160000001</v>
      </c>
      <c r="H638" s="2">
        <f t="shared" si="11"/>
        <v>0.41000000000042292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73630.659999999349</v>
      </c>
      <c r="D639" s="1">
        <f>'PR-RAS'!E645</f>
        <v>0</v>
      </c>
      <c r="E639" s="1">
        <v>0</v>
      </c>
      <c r="F639" s="1">
        <v>0</v>
      </c>
      <c r="G639" s="2">
        <f t="shared" si="10"/>
        <v>46976.361079999588</v>
      </c>
      <c r="H639" s="2">
        <f t="shared" si="11"/>
        <v>0.34000000065134373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35618.469999999725</v>
      </c>
      <c r="E640" s="1">
        <v>0</v>
      </c>
      <c r="F640" s="1">
        <v>0</v>
      </c>
      <c r="G640" s="2">
        <f t="shared" si="10"/>
        <v>45520.404659999651</v>
      </c>
      <c r="H640" s="2">
        <f t="shared" si="11"/>
        <v>0.46999999972467776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158595.51</v>
      </c>
      <c r="D641" s="1">
        <f>'PR-RAS'!E647</f>
        <v>172096.49</v>
      </c>
      <c r="E641" s="1">
        <v>0</v>
      </c>
      <c r="F641" s="1">
        <v>0</v>
      </c>
      <c r="G641" s="2">
        <f t="shared" si="10"/>
        <v>321784.6336</v>
      </c>
      <c r="H641" s="2">
        <f t="shared" si="11"/>
        <v>0.97999999998137355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46178.239999999998</v>
      </c>
      <c r="D642" s="1">
        <f>'PR-RAS'!E649</f>
        <v>48961.72</v>
      </c>
      <c r="E642" s="1">
        <v>0</v>
      </c>
      <c r="F642" s="1">
        <v>0</v>
      </c>
      <c r="G642" s="2">
        <f t="shared" si="10"/>
        <v>92369.176879999999</v>
      </c>
      <c r="H642" s="2">
        <f t="shared" si="11"/>
        <v>0.51999999999679858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350878.04</v>
      </c>
      <c r="D643" s="1">
        <f>'PR-RAS'!E650</f>
        <v>506144.48</v>
      </c>
      <c r="E643" s="1">
        <v>0</v>
      </c>
      <c r="F643" s="1">
        <v>0</v>
      </c>
      <c r="G643" s="2">
        <f t="shared" si="10"/>
        <v>875153.21400000004</v>
      </c>
      <c r="H643" s="2">
        <f t="shared" si="11"/>
        <v>0.51999999996041879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299893.74</v>
      </c>
      <c r="D644" s="1">
        <f>'PR-RAS'!E651</f>
        <v>489667.47</v>
      </c>
      <c r="E644" s="1">
        <v>0</v>
      </c>
      <c r="F644" s="1">
        <v>0</v>
      </c>
      <c r="G644" s="2">
        <f t="shared" si="10"/>
        <v>822544.04123999993</v>
      </c>
      <c r="H644" s="2">
        <f t="shared" si="11"/>
        <v>0.72999999998137355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97162.539999999979</v>
      </c>
      <c r="D645" s="1">
        <f>'PR-RAS'!E652</f>
        <v>65438.729999999981</v>
      </c>
      <c r="E645" s="1">
        <v>0</v>
      </c>
      <c r="F645" s="1">
        <v>0</v>
      </c>
      <c r="G645" s="2">
        <f t="shared" si="10"/>
        <v>146857.75999999998</v>
      </c>
      <c r="H645" s="2">
        <f t="shared" si="11"/>
        <v>0.73000000003958121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96</v>
      </c>
      <c r="D647" s="1">
        <f>'PR-RAS'!E654</f>
        <v>97</v>
      </c>
      <c r="E647" s="1">
        <v>0</v>
      </c>
      <c r="F647" s="1">
        <v>0</v>
      </c>
      <c r="G647" s="2">
        <f t="shared" si="10"/>
        <v>187.34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89</v>
      </c>
      <c r="D649" s="1">
        <f>'PR-RAS'!E656</f>
        <v>90</v>
      </c>
      <c r="E649" s="1">
        <v>0</v>
      </c>
      <c r="F649" s="1">
        <v>0</v>
      </c>
      <c r="G649" s="2">
        <f t="shared" si="10"/>
        <v>174.31200000000001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1801965.41</v>
      </c>
      <c r="D669" s="1">
        <f>'PR-RAS'!E676</f>
        <v>2020287.71</v>
      </c>
      <c r="E669" s="1">
        <v>0</v>
      </c>
      <c r="F669" s="1">
        <v>0</v>
      </c>
      <c r="G669" s="2">
        <f t="shared" si="10"/>
        <v>3902817.2744400003</v>
      </c>
      <c r="H669" s="2">
        <f t="shared" si="11"/>
        <v>0.69999999995343387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1854.87</v>
      </c>
      <c r="D671" s="1">
        <f>'PR-RAS'!E678</f>
        <v>1516.86</v>
      </c>
      <c r="E671" s="1">
        <v>0</v>
      </c>
      <c r="F671" s="1">
        <v>0</v>
      </c>
      <c r="G671" s="2">
        <f t="shared" si="10"/>
        <v>3275.3553000000002</v>
      </c>
      <c r="H671" s="2">
        <f t="shared" si="11"/>
        <v>0.27000000000020918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118629.17</v>
      </c>
      <c r="D690" s="1">
        <f>'PR-RAS'!E697</f>
        <v>148948.03</v>
      </c>
      <c r="E690" s="1">
        <v>0</v>
      </c>
      <c r="F690" s="1">
        <v>0</v>
      </c>
      <c r="G690" s="2">
        <f t="shared" si="10"/>
        <v>286985.88346999994</v>
      </c>
      <c r="H690" s="2">
        <f t="shared" si="11"/>
        <v>0.19999999999708962</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2490.94</v>
      </c>
      <c r="D703" s="1">
        <f>'PR-RAS'!E710</f>
        <v>2872.4</v>
      </c>
      <c r="E703" s="1">
        <v>0</v>
      </c>
      <c r="F703" s="1">
        <v>0</v>
      </c>
      <c r="G703" s="2">
        <f t="shared" si="10"/>
        <v>5781.4894799999993</v>
      </c>
      <c r="H703" s="2">
        <f t="shared" si="11"/>
        <v>0.46000000000003638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4073.41</v>
      </c>
      <c r="E709" s="1">
        <v>0</v>
      </c>
      <c r="F709" s="1">
        <v>0</v>
      </c>
      <c r="G709" s="2">
        <f t="shared" si="10"/>
        <v>5767.9485599999998</v>
      </c>
      <c r="H709" s="2">
        <f t="shared" si="11"/>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4364.4799999999996</v>
      </c>
      <c r="D710" s="1">
        <f>'PR-RAS'!E717</f>
        <v>5554</v>
      </c>
      <c r="E710" s="1">
        <v>0</v>
      </c>
      <c r="F710" s="1">
        <v>0</v>
      </c>
      <c r="G710" s="2">
        <f t="shared" si="10"/>
        <v>10969.988319999999</v>
      </c>
      <c r="H710" s="2">
        <f t="shared" si="11"/>
        <v>0.47999999999956344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85355.02</v>
      </c>
      <c r="D711" s="1">
        <f>'PR-RAS'!E718</f>
        <v>95851.08</v>
      </c>
      <c r="E711" s="1">
        <v>0</v>
      </c>
      <c r="F711" s="1">
        <v>0</v>
      </c>
      <c r="G711" s="2">
        <f t="shared" si="10"/>
        <v>196710.59779999999</v>
      </c>
      <c r="H711" s="2">
        <f t="shared" si="11"/>
        <v>0.10000000000582077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2165.6999999999998</v>
      </c>
      <c r="D713" s="1">
        <f>'PR-RAS'!E720</f>
        <v>7406.45</v>
      </c>
      <c r="E713" s="1">
        <v>0</v>
      </c>
      <c r="F713" s="1">
        <v>0</v>
      </c>
      <c r="G713" s="2">
        <f t="shared" si="10"/>
        <v>12088.763199999998</v>
      </c>
      <c r="H713" s="2">
        <f t="shared" si="11"/>
        <v>0.75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16525.3</v>
      </c>
      <c r="D715" s="1">
        <f>'PR-RAS'!E722</f>
        <v>7780.75</v>
      </c>
      <c r="E715" s="1">
        <v>0</v>
      </c>
      <c r="F715" s="1">
        <v>0</v>
      </c>
      <c r="G715" s="2">
        <f t="shared" si="10"/>
        <v>22909.975199999997</v>
      </c>
      <c r="H715" s="2">
        <f t="shared" si="11"/>
        <v>0.5499999999992724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2702.31</v>
      </c>
      <c r="D719" s="1">
        <f>'PR-RAS'!E726</f>
        <v>2610.5500000000002</v>
      </c>
      <c r="E719" s="1">
        <v>0</v>
      </c>
      <c r="F719" s="1">
        <v>0</v>
      </c>
      <c r="G719" s="2">
        <f t="shared" si="10"/>
        <v>5689.0083799999993</v>
      </c>
      <c r="H719" s="2">
        <f t="shared" si="11"/>
        <v>0.75999999999976353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29389.46</v>
      </c>
      <c r="D783" s="1">
        <f>'PR-RAS'!E790</f>
        <v>24117.07</v>
      </c>
      <c r="E783" s="1">
        <v>0</v>
      </c>
      <c r="F783" s="1">
        <v>0</v>
      </c>
      <c r="G783" s="2">
        <f t="shared" si="10"/>
        <v>60701.655200000008</v>
      </c>
      <c r="H783" s="2">
        <f t="shared" si="11"/>
        <v>0.52999999999883585</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2492282.5100000002</v>
      </c>
      <c r="D984" s="6">
        <f>BILANCA!E6</f>
        <v>2565425.91</v>
      </c>
      <c r="E984" s="6">
        <v>0</v>
      </c>
      <c r="F984" s="6">
        <v>0</v>
      </c>
      <c r="G984" s="7">
        <f t="shared" ref="G984:G1241" si="22">B984/1000*C984+B984/500*D984</f>
        <v>7623.1343300000008</v>
      </c>
      <c r="H984" s="7">
        <f t="shared" si="19"/>
        <v>0.57999999960884452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2217036.8800000004</v>
      </c>
      <c r="D985" s="1">
        <f>BILANCA!E7</f>
        <v>2307904.79</v>
      </c>
      <c r="E985" s="1">
        <v>0</v>
      </c>
      <c r="F985" s="1">
        <v>0</v>
      </c>
      <c r="G985" s="2">
        <f t="shared" si="22"/>
        <v>13665.692920000001</v>
      </c>
      <c r="H985" s="2">
        <f t="shared" si="19"/>
        <v>0.32999999960884452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2217036.8800000004</v>
      </c>
      <c r="D990" s="1">
        <f>BILANCA!E12</f>
        <v>2307904.79</v>
      </c>
      <c r="E990" s="1">
        <v>0</v>
      </c>
      <c r="F990" s="1">
        <v>0</v>
      </c>
      <c r="G990" s="2">
        <f t="shared" si="22"/>
        <v>47829.925220000005</v>
      </c>
      <c r="H990" s="2">
        <f t="shared" si="19"/>
        <v>0.32999999960884452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2153216.94</v>
      </c>
      <c r="D991" s="1">
        <f>BILANCA!E13</f>
        <v>2242405.64</v>
      </c>
      <c r="E991" s="1">
        <v>0</v>
      </c>
      <c r="F991" s="1">
        <v>0</v>
      </c>
      <c r="G991" s="2">
        <f t="shared" si="22"/>
        <v>53104.225760000001</v>
      </c>
      <c r="H991" s="2">
        <f t="shared" si="19"/>
        <v>0.41999999992549419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2856933.71</v>
      </c>
      <c r="D993" s="1">
        <f>BILANCA!E15</f>
        <v>2946122.41</v>
      </c>
      <c r="E993" s="1">
        <v>0</v>
      </c>
      <c r="F993" s="1">
        <v>0</v>
      </c>
      <c r="G993" s="2">
        <f t="shared" si="22"/>
        <v>87491.785300000003</v>
      </c>
      <c r="H993" s="2">
        <f t="shared" si="19"/>
        <v>0.70000000018626451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703716.77</v>
      </c>
      <c r="D996" s="1">
        <f>BILANCA!E18</f>
        <v>703716.77</v>
      </c>
      <c r="E996" s="1">
        <v>0</v>
      </c>
      <c r="F996" s="1">
        <v>0</v>
      </c>
      <c r="G996" s="2">
        <f t="shared" si="22"/>
        <v>27444.954029999997</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1.0000000009313226E-2</v>
      </c>
      <c r="D997" s="1">
        <f>BILANCA!E19</f>
        <v>0</v>
      </c>
      <c r="E997" s="1">
        <v>0</v>
      </c>
      <c r="F997" s="1">
        <v>0</v>
      </c>
      <c r="G997" s="2">
        <f t="shared" si="22"/>
        <v>1.4000000013038517E-4</v>
      </c>
      <c r="H997" s="2">
        <f t="shared" si="19"/>
        <v>1.0000000009313226E-2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41292.730000000003</v>
      </c>
      <c r="D998" s="1">
        <f>BILANCA!E20</f>
        <v>52143.38</v>
      </c>
      <c r="E998" s="1">
        <v>0</v>
      </c>
      <c r="F998" s="1">
        <v>0</v>
      </c>
      <c r="G998" s="2">
        <f t="shared" si="22"/>
        <v>2183.6923499999998</v>
      </c>
      <c r="H998" s="2">
        <f t="shared" si="19"/>
        <v>0.64999999999417923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8636.5499999999993</v>
      </c>
      <c r="D999" s="1">
        <f>BILANCA!E21</f>
        <v>8636.5499999999993</v>
      </c>
      <c r="E999" s="1">
        <v>0</v>
      </c>
      <c r="F999" s="1">
        <v>0</v>
      </c>
      <c r="G999" s="2">
        <f t="shared" si="22"/>
        <v>414.55439999999999</v>
      </c>
      <c r="H999" s="2">
        <f t="shared" si="19"/>
        <v>0.90000000000145519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31028.68</v>
      </c>
      <c r="D1000" s="1">
        <f>BILANCA!E22</f>
        <v>31028.68</v>
      </c>
      <c r="E1000" s="1">
        <v>0</v>
      </c>
      <c r="F1000" s="1">
        <v>0</v>
      </c>
      <c r="G1000" s="2">
        <f t="shared" si="22"/>
        <v>1582.4626800000001</v>
      </c>
      <c r="H1000" s="2">
        <f t="shared" si="19"/>
        <v>0.63999999999941792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924.7</v>
      </c>
      <c r="D1001" s="1">
        <f>BILANCA!E23</f>
        <v>924.7</v>
      </c>
      <c r="E1001" s="1">
        <v>0</v>
      </c>
      <c r="F1001" s="1">
        <v>0</v>
      </c>
      <c r="G1001" s="2">
        <f t="shared" si="22"/>
        <v>49.933800000000005</v>
      </c>
      <c r="H1001" s="2">
        <f t="shared" si="19"/>
        <v>0.59999999999990905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146</v>
      </c>
      <c r="D1002" s="1">
        <f>BILANCA!E24</f>
        <v>146</v>
      </c>
      <c r="E1002" s="1">
        <v>0</v>
      </c>
      <c r="F1002" s="1">
        <v>0</v>
      </c>
      <c r="G1002" s="2">
        <f t="shared" si="22"/>
        <v>8.3219999999999992</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6663.53</v>
      </c>
      <c r="D1003" s="1">
        <f>BILANCA!E25</f>
        <v>6663.53</v>
      </c>
      <c r="E1003" s="1">
        <v>0</v>
      </c>
      <c r="F1003" s="1">
        <v>0</v>
      </c>
      <c r="G1003" s="2">
        <f t="shared" si="22"/>
        <v>399.81180000000001</v>
      </c>
      <c r="H1003" s="2">
        <f t="shared" si="19"/>
        <v>0.94000000000050932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278397.71000000002</v>
      </c>
      <c r="D1004" s="1">
        <f>BILANCA!E26</f>
        <v>320744.84000000003</v>
      </c>
      <c r="E1004" s="1">
        <v>0</v>
      </c>
      <c r="F1004" s="1">
        <v>0</v>
      </c>
      <c r="G1004" s="2">
        <f t="shared" si="22"/>
        <v>19317.635190000001</v>
      </c>
      <c r="H1004" s="2">
        <f t="shared" si="19"/>
        <v>0.44999999995343387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367089.89</v>
      </c>
      <c r="D1006" s="1">
        <f>BILANCA!E28</f>
        <v>420287.68</v>
      </c>
      <c r="E1006" s="1">
        <v>0</v>
      </c>
      <c r="F1006" s="1">
        <v>0</v>
      </c>
      <c r="G1006" s="2">
        <f t="shared" si="22"/>
        <v>27776.300750000002</v>
      </c>
      <c r="H1006" s="2">
        <f t="shared" si="19"/>
        <v>0.42999999999301508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62261.64</v>
      </c>
      <c r="D1013" s="1">
        <f>BILANCA!E35</f>
        <v>63940.86</v>
      </c>
      <c r="E1013" s="1">
        <v>0</v>
      </c>
      <c r="F1013" s="1">
        <v>0</v>
      </c>
      <c r="G1013" s="2">
        <f t="shared" si="22"/>
        <v>5704.3008</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62261.64</v>
      </c>
      <c r="D1014" s="1">
        <f>BILANCA!E36</f>
        <v>63940.86</v>
      </c>
      <c r="E1014" s="1">
        <v>0</v>
      </c>
      <c r="F1014" s="1">
        <v>0</v>
      </c>
      <c r="G1014" s="2">
        <f t="shared" si="22"/>
        <v>5894.44416</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1558.29</v>
      </c>
      <c r="D1023" s="1">
        <f>BILANCA!E45</f>
        <v>1558.29</v>
      </c>
      <c r="E1023" s="1">
        <v>0</v>
      </c>
      <c r="F1023" s="1">
        <v>0</v>
      </c>
      <c r="G1023" s="2">
        <f t="shared" si="22"/>
        <v>186.9948</v>
      </c>
      <c r="H1023" s="2">
        <f t="shared" si="19"/>
        <v>0.57999999999992724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1558.29</v>
      </c>
      <c r="D1025" s="1">
        <f>BILANCA!E47</f>
        <v>1558.29</v>
      </c>
      <c r="E1025" s="1">
        <v>0</v>
      </c>
      <c r="F1025" s="1">
        <v>0</v>
      </c>
      <c r="G1025" s="2">
        <f t="shared" si="22"/>
        <v>196.34454000000002</v>
      </c>
      <c r="H1025" s="2">
        <f t="shared" si="19"/>
        <v>0.57999999999992724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58810.18</v>
      </c>
      <c r="D1032" s="1">
        <f>BILANCA!E54</f>
        <v>62815.98</v>
      </c>
      <c r="E1032" s="1">
        <v>0</v>
      </c>
      <c r="F1032" s="1">
        <v>0</v>
      </c>
      <c r="G1032" s="2">
        <f t="shared" si="22"/>
        <v>9037.6648600000008</v>
      </c>
      <c r="H1032" s="2">
        <f t="shared" si="19"/>
        <v>0.19999999999708962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58810.18</v>
      </c>
      <c r="D1033" s="1">
        <f>BILANCA!E55</f>
        <v>62815.98</v>
      </c>
      <c r="E1033" s="1">
        <v>0</v>
      </c>
      <c r="F1033" s="1">
        <v>0</v>
      </c>
      <c r="G1033" s="2">
        <f t="shared" si="22"/>
        <v>9222.107</v>
      </c>
      <c r="H1033" s="2">
        <f t="shared" si="19"/>
        <v>0.19999999999708962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275245.63</v>
      </c>
      <c r="D1046" s="1">
        <f>BILANCA!E68</f>
        <v>257521.12</v>
      </c>
      <c r="E1046" s="1">
        <v>0</v>
      </c>
      <c r="F1046" s="1">
        <v>0</v>
      </c>
      <c r="G1046" s="2">
        <f t="shared" si="22"/>
        <v>49788.13581</v>
      </c>
      <c r="H1046" s="2">
        <f t="shared" si="19"/>
        <v>0.48999999999068677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97162.54</v>
      </c>
      <c r="D1047" s="1">
        <f>BILANCA!E69</f>
        <v>65438.73</v>
      </c>
      <c r="E1047" s="1">
        <v>0</v>
      </c>
      <c r="F1047" s="1">
        <v>0</v>
      </c>
      <c r="G1047" s="2">
        <f t="shared" si="22"/>
        <v>14594.560000000001</v>
      </c>
      <c r="H1047" s="2">
        <f t="shared" si="19"/>
        <v>0.73000000000320142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97162.54</v>
      </c>
      <c r="D1048" s="1">
        <f>BILANCA!E70</f>
        <v>65438.73</v>
      </c>
      <c r="E1048" s="1">
        <v>0</v>
      </c>
      <c r="F1048" s="1">
        <v>0</v>
      </c>
      <c r="G1048" s="2">
        <f t="shared" si="22"/>
        <v>14822.6</v>
      </c>
      <c r="H1048" s="2">
        <f t="shared" si="19"/>
        <v>0.73000000000320142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97162.54</v>
      </c>
      <c r="D1050" s="1">
        <f>BILANCA!E72</f>
        <v>65438.73</v>
      </c>
      <c r="E1050" s="1">
        <v>0</v>
      </c>
      <c r="F1050" s="1">
        <v>0</v>
      </c>
      <c r="G1050" s="2">
        <f t="shared" si="22"/>
        <v>15278.680000000002</v>
      </c>
      <c r="H1050" s="2">
        <f t="shared" si="19"/>
        <v>0.73000000000320142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17762.330000000002</v>
      </c>
      <c r="D1056" s="1">
        <f>BILANCA!E78</f>
        <v>17644.64</v>
      </c>
      <c r="E1056" s="1">
        <v>0</v>
      </c>
      <c r="F1056" s="1">
        <v>0</v>
      </c>
      <c r="G1056" s="2">
        <f t="shared" si="22"/>
        <v>3872.7675299999996</v>
      </c>
      <c r="H1056" s="2">
        <f t="shared" si="19"/>
        <v>0.69000000000232831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17762.330000000002</v>
      </c>
      <c r="D1064" s="1">
        <f>BILANCA!E86</f>
        <v>17644.64</v>
      </c>
      <c r="E1064" s="1">
        <v>0</v>
      </c>
      <c r="F1064" s="1">
        <v>0</v>
      </c>
      <c r="G1064" s="2">
        <f t="shared" si="22"/>
        <v>4297.1804100000008</v>
      </c>
      <c r="H1064" s="2">
        <f t="shared" si="19"/>
        <v>0.69000000000232831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1725.25</v>
      </c>
      <c r="D1124" s="1">
        <f>BILANCA!E146</f>
        <v>2341.2600000000002</v>
      </c>
      <c r="E1124" s="1">
        <v>0</v>
      </c>
      <c r="F1124" s="1">
        <v>0</v>
      </c>
      <c r="G1124" s="2">
        <f t="shared" si="22"/>
        <v>903.49557000000004</v>
      </c>
      <c r="H1124" s="2">
        <f t="shared" si="23"/>
        <v>0.51000000000021828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1725.25</v>
      </c>
      <c r="D1138" s="1">
        <f>BILANCA!E160</f>
        <v>2341.2600000000002</v>
      </c>
      <c r="E1138" s="1">
        <v>0</v>
      </c>
      <c r="F1138" s="1">
        <v>0</v>
      </c>
      <c r="G1138" s="2">
        <f t="shared" si="22"/>
        <v>993.20434999999998</v>
      </c>
      <c r="H1138" s="2">
        <f t="shared" si="23"/>
        <v>0.51000000000021828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158595.51</v>
      </c>
      <c r="D1148" s="1">
        <f>BILANCA!E170</f>
        <v>172096.49</v>
      </c>
      <c r="E1148" s="1">
        <v>0</v>
      </c>
      <c r="F1148" s="1">
        <v>0</v>
      </c>
      <c r="G1148" s="2">
        <f t="shared" si="22"/>
        <v>82960.100850000003</v>
      </c>
      <c r="H1148" s="2">
        <f t="shared" si="23"/>
        <v>0.97999999998137355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158595.51</v>
      </c>
      <c r="D1151" s="1">
        <f>BILANCA!E173</f>
        <v>172096.49</v>
      </c>
      <c r="E1151" s="1">
        <v>0</v>
      </c>
      <c r="F1151" s="1">
        <v>0</v>
      </c>
      <c r="G1151" s="2">
        <f t="shared" si="22"/>
        <v>84468.466320000007</v>
      </c>
      <c r="H1151" s="2">
        <f t="shared" si="23"/>
        <v>0.97999999998137355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2492282.5099999998</v>
      </c>
      <c r="D1152" s="1">
        <f>BILANCA!E175</f>
        <v>2565425.9099999997</v>
      </c>
      <c r="E1152" s="1">
        <v>0</v>
      </c>
      <c r="F1152" s="1">
        <v>0</v>
      </c>
      <c r="G1152" s="2">
        <f t="shared" si="22"/>
        <v>1288309.7017699999</v>
      </c>
      <c r="H1152" s="2">
        <f t="shared" si="23"/>
        <v>0.58000000054016709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194300.17</v>
      </c>
      <c r="D1153" s="1">
        <f>BILANCA!E176</f>
        <v>204572.58</v>
      </c>
      <c r="E1153" s="1">
        <v>0</v>
      </c>
      <c r="F1153" s="1">
        <v>0</v>
      </c>
      <c r="G1153" s="2">
        <f t="shared" si="22"/>
        <v>102585.70610000001</v>
      </c>
      <c r="H1153" s="2">
        <f t="shared" si="23"/>
        <v>0.59000000002561137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191417.44</v>
      </c>
      <c r="D1154" s="1">
        <f>BILANCA!E177</f>
        <v>204572.58</v>
      </c>
      <c r="E1154" s="1">
        <v>0</v>
      </c>
      <c r="F1154" s="1">
        <v>0</v>
      </c>
      <c r="G1154" s="2">
        <f t="shared" si="22"/>
        <v>102696.20460000001</v>
      </c>
      <c r="H1154" s="2">
        <f t="shared" si="23"/>
        <v>0.86000000001513399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158222.22</v>
      </c>
      <c r="D1155" s="1">
        <f>BILANCA!E178</f>
        <v>171676.49</v>
      </c>
      <c r="E1155" s="1">
        <v>0</v>
      </c>
      <c r="F1155" s="1">
        <v>0</v>
      </c>
      <c r="G1155" s="2">
        <f t="shared" si="22"/>
        <v>86270.934399999998</v>
      </c>
      <c r="H1155" s="2">
        <f t="shared" si="23"/>
        <v>0.70999999999185093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18247.22</v>
      </c>
      <c r="D1156" s="1">
        <f>BILANCA!E179</f>
        <v>12509.23</v>
      </c>
      <c r="E1156" s="1">
        <v>0</v>
      </c>
      <c r="F1156" s="1">
        <v>0</v>
      </c>
      <c r="G1156" s="2">
        <f t="shared" si="22"/>
        <v>7484.9626399999997</v>
      </c>
      <c r="H1156" s="2">
        <f t="shared" si="23"/>
        <v>0.4500000000007276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0.42</v>
      </c>
      <c r="D1157" s="1">
        <f>BILANCA!E180</f>
        <v>4.8</v>
      </c>
      <c r="E1157" s="1">
        <v>0</v>
      </c>
      <c r="F1157" s="1">
        <v>0</v>
      </c>
      <c r="G1157" s="2">
        <f t="shared" si="22"/>
        <v>1.7434799999999999</v>
      </c>
      <c r="H1157" s="2">
        <f t="shared" si="23"/>
        <v>0.62000000000000011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0.42</v>
      </c>
      <c r="D1160" s="1">
        <f>BILANCA!E183</f>
        <v>4.8</v>
      </c>
      <c r="E1160" s="1">
        <v>0</v>
      </c>
      <c r="F1160" s="1">
        <v>0</v>
      </c>
      <c r="G1160" s="2">
        <f t="shared" si="22"/>
        <v>1.7735399999999999</v>
      </c>
      <c r="H1160" s="2">
        <f t="shared" si="23"/>
        <v>0.62000000000000011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14947.58</v>
      </c>
      <c r="D1165" s="1">
        <f>BILANCA!E188</f>
        <v>20382.060000000001</v>
      </c>
      <c r="E1165" s="1">
        <v>0</v>
      </c>
      <c r="F1165" s="1">
        <v>0</v>
      </c>
      <c r="G1165" s="2">
        <f t="shared" si="22"/>
        <v>10139.529399999999</v>
      </c>
      <c r="H1165" s="2">
        <f t="shared" si="23"/>
        <v>0.48000000000138243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2882.73</v>
      </c>
      <c r="D1211" s="1">
        <f>BILANCA!E234</f>
        <v>0</v>
      </c>
      <c r="E1211" s="1">
        <v>0</v>
      </c>
      <c r="F1211" s="1">
        <v>0</v>
      </c>
      <c r="G1211" s="2">
        <f t="shared" si="22"/>
        <v>657.26244000000008</v>
      </c>
      <c r="H1211" s="2">
        <f t="shared" si="23"/>
        <v>0.26999999999998181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2882.73</v>
      </c>
      <c r="D1213" s="1">
        <f>BILANCA!E236</f>
        <v>0</v>
      </c>
      <c r="E1213" s="1">
        <v>0</v>
      </c>
      <c r="F1213" s="1">
        <v>0</v>
      </c>
      <c r="G1213" s="2">
        <f t="shared" si="22"/>
        <v>663.02790000000005</v>
      </c>
      <c r="H1213" s="2">
        <f t="shared" si="23"/>
        <v>0.26999999999998181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2297982.34</v>
      </c>
      <c r="D1214" s="1">
        <f>BILANCA!E237</f>
        <v>2360853.3299999996</v>
      </c>
      <c r="E1214" s="1">
        <v>0</v>
      </c>
      <c r="F1214" s="1">
        <v>0</v>
      </c>
      <c r="G1214" s="2">
        <f t="shared" si="22"/>
        <v>1621548.159</v>
      </c>
      <c r="H1214" s="2">
        <f t="shared" si="23"/>
        <v>0.66999999945983291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2217036.9</v>
      </c>
      <c r="D1215" s="1">
        <f>BILANCA!E238</f>
        <v>2353342.5499999998</v>
      </c>
      <c r="E1215" s="1">
        <v>0</v>
      </c>
      <c r="F1215" s="1">
        <v>0</v>
      </c>
      <c r="G1215" s="2">
        <f t="shared" si="22"/>
        <v>1606303.5039999997</v>
      </c>
      <c r="H1215" s="2">
        <f t="shared" si="23"/>
        <v>0.55000000027939677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2217036.9</v>
      </c>
      <c r="D1216" s="1">
        <f>BILANCA!E239</f>
        <v>2353342.5499999998</v>
      </c>
      <c r="E1216" s="1">
        <v>0</v>
      </c>
      <c r="F1216" s="1">
        <v>0</v>
      </c>
      <c r="G1216" s="2">
        <f t="shared" si="22"/>
        <v>1613227.226</v>
      </c>
      <c r="H1216" s="2">
        <f t="shared" si="23"/>
        <v>0.55000000027939677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1828564.25</v>
      </c>
      <c r="D1217" s="1">
        <f>BILANCA!E240</f>
        <v>1964869.9</v>
      </c>
      <c r="E1217" s="1">
        <v>0</v>
      </c>
      <c r="F1217" s="1">
        <v>0</v>
      </c>
      <c r="G1217" s="2">
        <f t="shared" si="22"/>
        <v>1347443.1477000001</v>
      </c>
      <c r="H1217" s="2">
        <f t="shared" si="23"/>
        <v>0.35000000009313226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388472.65</v>
      </c>
      <c r="D1218" s="1">
        <f>BILANCA!E241</f>
        <v>388472.65</v>
      </c>
      <c r="E1218" s="1">
        <v>0</v>
      </c>
      <c r="F1218" s="1">
        <v>0</v>
      </c>
      <c r="G1218" s="2">
        <f t="shared" si="22"/>
        <v>273873.21825000003</v>
      </c>
      <c r="H1218" s="2">
        <f t="shared" si="23"/>
        <v>0.69999999995343387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73630.66</v>
      </c>
      <c r="D1222" s="1">
        <f>BILANCA!E245</f>
        <v>0</v>
      </c>
      <c r="E1222" s="1">
        <v>0</v>
      </c>
      <c r="F1222" s="1">
        <v>0</v>
      </c>
      <c r="G1222" s="2">
        <f t="shared" si="22"/>
        <v>17597.727739999998</v>
      </c>
      <c r="H1222" s="2">
        <f t="shared" si="23"/>
        <v>0.33999999999650754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73630.66</v>
      </c>
      <c r="D1223" s="1">
        <f>BILANCA!E246</f>
        <v>0</v>
      </c>
      <c r="E1223" s="1">
        <v>0</v>
      </c>
      <c r="F1223" s="1">
        <v>0</v>
      </c>
      <c r="G1223" s="2">
        <f t="shared" si="22"/>
        <v>17671.358400000001</v>
      </c>
      <c r="H1223" s="2">
        <f t="shared" si="23"/>
        <v>0.33999999999650754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73630.66</v>
      </c>
      <c r="D1224" s="1">
        <f>BILANCA!E247</f>
        <v>0</v>
      </c>
      <c r="E1224" s="1">
        <v>0</v>
      </c>
      <c r="F1224" s="1">
        <v>0</v>
      </c>
      <c r="G1224" s="2">
        <f t="shared" si="22"/>
        <v>17744.98906</v>
      </c>
      <c r="H1224" s="2">
        <f t="shared" si="23"/>
        <v>0.33999999999650754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7314.78</v>
      </c>
      <c r="D1232" s="1">
        <f>BILANCA!E255</f>
        <v>7510.78</v>
      </c>
      <c r="E1232" s="1">
        <v>0</v>
      </c>
      <c r="F1232" s="1">
        <v>0</v>
      </c>
      <c r="G1232" s="2">
        <f t="shared" si="22"/>
        <v>5561.7486599999993</v>
      </c>
      <c r="H1232" s="2">
        <f t="shared" si="23"/>
        <v>0.44000000000050932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5359.91</v>
      </c>
      <c r="D1236" s="1">
        <f>BILANCA!E259</f>
        <v>5359.91</v>
      </c>
      <c r="E1236" s="1">
        <v>0</v>
      </c>
      <c r="F1236" s="1">
        <v>0</v>
      </c>
      <c r="G1236" s="2">
        <f t="shared" si="22"/>
        <v>4068.1716899999997</v>
      </c>
      <c r="H1236" s="2">
        <f t="shared" si="23"/>
        <v>0.18000000000029104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5359.91</v>
      </c>
      <c r="D1237" s="1">
        <f>BILANCA!E260</f>
        <v>5359.91</v>
      </c>
      <c r="E1237" s="1">
        <v>0</v>
      </c>
      <c r="F1237" s="1">
        <v>0</v>
      </c>
      <c r="G1237" s="2">
        <f t="shared" si="22"/>
        <v>4084.2514200000001</v>
      </c>
      <c r="H1237" s="2">
        <f t="shared" si="23"/>
        <v>0.18000000000029104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1725.25</v>
      </c>
      <c r="D1241" s="1">
        <f>BILANCA!E265</f>
        <v>2341.2600000000002</v>
      </c>
      <c r="E1241" s="1">
        <v>0</v>
      </c>
      <c r="F1241" s="1">
        <v>0</v>
      </c>
      <c r="G1241" s="2">
        <f t="shared" si="22"/>
        <v>1653.2046600000003</v>
      </c>
      <c r="H1241" s="2">
        <f t="shared" si="23"/>
        <v>0.51000000000021828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17762.330000000002</v>
      </c>
      <c r="D1244" s="1">
        <f>BILANCA!E268</f>
        <v>17644.64</v>
      </c>
      <c r="E1244" s="1">
        <v>0</v>
      </c>
      <c r="F1244" s="1">
        <v>0</v>
      </c>
      <c r="G1244" s="2">
        <f t="shared" si="24"/>
        <v>13846.470209999999</v>
      </c>
      <c r="H1244" s="2">
        <f t="shared" si="23"/>
        <v>0.69000000000232831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191417.44</v>
      </c>
      <c r="D1264" s="1">
        <f>BILANCA!E288</f>
        <v>204572.58</v>
      </c>
      <c r="E1264" s="1">
        <v>0</v>
      </c>
      <c r="F1264" s="1">
        <v>0</v>
      </c>
      <c r="G1264" s="2">
        <f t="shared" si="24"/>
        <v>168758.09060000003</v>
      </c>
      <c r="H1264" s="2">
        <f t="shared" si="23"/>
        <v>0.86000000001513399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2062419.11</v>
      </c>
      <c r="D1408" s="1">
        <f>'RAS-funkcijski'!E114</f>
        <v>2508991.64</v>
      </c>
      <c r="E1408" s="1">
        <v>0</v>
      </c>
      <c r="F1408" s="1">
        <v>0</v>
      </c>
      <c r="G1408" s="2">
        <f t="shared" si="24"/>
        <v>778844.26290000009</v>
      </c>
      <c r="H1408" s="2">
        <f t="shared" si="27"/>
        <v>0.46999999997206032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2062419.11</v>
      </c>
      <c r="D1412" s="1">
        <f>'RAS-funkcijski'!E118</f>
        <v>2508991.64</v>
      </c>
      <c r="E1412" s="1">
        <v>0</v>
      </c>
      <c r="F1412" s="1">
        <v>0</v>
      </c>
      <c r="G1412" s="2">
        <f t="shared" si="24"/>
        <v>807165.87245999998</v>
      </c>
      <c r="H1412" s="2">
        <f t="shared" si="27"/>
        <v>0.46999999997206032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2062419.11</v>
      </c>
      <c r="D1414" s="1">
        <f>'RAS-funkcijski'!E120</f>
        <v>2508991.64</v>
      </c>
      <c r="E1414" s="1">
        <v>0</v>
      </c>
      <c r="F1414" s="1">
        <v>0</v>
      </c>
      <c r="G1414" s="2">
        <f t="shared" si="24"/>
        <v>821326.67724000011</v>
      </c>
      <c r="H1414" s="2">
        <f t="shared" si="27"/>
        <v>0.46999999997206032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2062419.11</v>
      </c>
      <c r="D1435" s="13">
        <f>'RAS-funkcijski'!E141</f>
        <v>2508991.64</v>
      </c>
      <c r="E1435" s="13">
        <v>0</v>
      </c>
      <c r="F1435" s="13">
        <v>0</v>
      </c>
      <c r="G1435" s="14">
        <f t="shared" si="24"/>
        <v>970015.12743000011</v>
      </c>
      <c r="H1435" s="14">
        <f t="shared" si="27"/>
        <v>0.46999999997206032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905.81</v>
      </c>
      <c r="D1436" s="6">
        <f>'P-VRIO'!E5</f>
        <v>0</v>
      </c>
      <c r="E1436" s="6">
        <v>0</v>
      </c>
      <c r="F1436" s="6">
        <v>0</v>
      </c>
      <c r="G1436" s="7">
        <f t="shared" si="24"/>
        <v>0.90581</v>
      </c>
      <c r="H1436" s="7">
        <f t="shared" si="27"/>
        <v>0.19000000000005457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905.81</v>
      </c>
      <c r="D1453" s="1">
        <f>'P-VRIO'!E22</f>
        <v>0</v>
      </c>
      <c r="E1453" s="1">
        <v>0</v>
      </c>
      <c r="F1453" s="1">
        <v>0</v>
      </c>
      <c r="G1453" s="2">
        <f t="shared" si="24"/>
        <v>16.304579999999998</v>
      </c>
      <c r="H1453" s="2">
        <f t="shared" si="27"/>
        <v>0.19000000000005457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905.81</v>
      </c>
      <c r="D1454" s="1">
        <f>'P-VRIO'!E23</f>
        <v>0</v>
      </c>
      <c r="E1454" s="1">
        <v>0</v>
      </c>
      <c r="F1454" s="1">
        <v>0</v>
      </c>
      <c r="G1454" s="2">
        <f t="shared" si="24"/>
        <v>17.21039</v>
      </c>
      <c r="H1454" s="2">
        <f t="shared" si="27"/>
        <v>0.19000000000005457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905.81</v>
      </c>
      <c r="D1456" s="1">
        <f>'P-VRIO'!E25</f>
        <v>0</v>
      </c>
      <c r="E1456" s="1">
        <v>0</v>
      </c>
      <c r="F1456" s="1">
        <v>0</v>
      </c>
      <c r="G1456" s="2">
        <f t="shared" si="24"/>
        <v>19.022010000000002</v>
      </c>
      <c r="H1456" s="2">
        <f t="shared" si="27"/>
        <v>0.19000000000005457</v>
      </c>
      <c r="I1456" s="10">
        <f t="shared" si="30"/>
        <v>3.6141819000010384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2755389.1399999997</v>
      </c>
      <c r="D1481" s="1">
        <v>0</v>
      </c>
      <c r="E1481" s="1">
        <v>0</v>
      </c>
      <c r="F1481" s="1">
        <v>0</v>
      </c>
      <c r="G1481" s="2">
        <f t="shared" si="34"/>
        <v>5510.7782799999995</v>
      </c>
      <c r="H1481" s="2">
        <f t="shared" si="35"/>
        <v>0.13999999966472387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2664886.0499999998</v>
      </c>
      <c r="D1483" s="1">
        <v>0</v>
      </c>
      <c r="E1483" s="1">
        <v>0</v>
      </c>
      <c r="F1483" s="1">
        <v>0</v>
      </c>
      <c r="G1483" s="2">
        <f t="shared" si="34"/>
        <v>10659.5442</v>
      </c>
      <c r="H1483" s="2">
        <f t="shared" si="35"/>
        <v>4.9999999813735485E-2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2287732.61</v>
      </c>
      <c r="D1484" s="1">
        <v>0</v>
      </c>
      <c r="E1484" s="1">
        <v>0</v>
      </c>
      <c r="F1484" s="1">
        <v>0</v>
      </c>
      <c r="G1484" s="2">
        <f t="shared" si="34"/>
        <v>11438.663049999999</v>
      </c>
      <c r="H1484" s="2">
        <f t="shared" si="35"/>
        <v>0.39000000013038516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312924.98</v>
      </c>
      <c r="D1485" s="1">
        <v>0</v>
      </c>
      <c r="E1485" s="1">
        <v>0</v>
      </c>
      <c r="F1485" s="1">
        <v>0</v>
      </c>
      <c r="G1485" s="2">
        <f t="shared" si="34"/>
        <v>1877.54988</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847.05</v>
      </c>
      <c r="D1486" s="1">
        <v>0</v>
      </c>
      <c r="E1486" s="1">
        <v>0</v>
      </c>
      <c r="F1486" s="1">
        <v>0</v>
      </c>
      <c r="G1486" s="2">
        <f t="shared" si="34"/>
        <v>5.9293499999999995</v>
      </c>
      <c r="H1486" s="2">
        <f t="shared" si="35"/>
        <v>4.9999999999954525E-2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63381.41</v>
      </c>
      <c r="D1491" s="1">
        <v>0</v>
      </c>
      <c r="E1491" s="1">
        <v>0</v>
      </c>
      <c r="F1491" s="1">
        <v>0</v>
      </c>
      <c r="G1491" s="2">
        <f t="shared" si="34"/>
        <v>760.57692000000009</v>
      </c>
      <c r="H1491" s="2">
        <f t="shared" si="35"/>
        <v>0.41000000000349246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90503.09</v>
      </c>
      <c r="D1492" s="1">
        <v>0</v>
      </c>
      <c r="E1492" s="1">
        <v>0</v>
      </c>
      <c r="F1492" s="1">
        <v>0</v>
      </c>
      <c r="G1492" s="2">
        <f t="shared" si="34"/>
        <v>1176.54017</v>
      </c>
      <c r="H1492" s="2">
        <f t="shared" si="35"/>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2550816.56</v>
      </c>
      <c r="D1499" s="1">
        <v>0</v>
      </c>
      <c r="E1499" s="1">
        <v>0</v>
      </c>
      <c r="F1499" s="1">
        <v>0</v>
      </c>
      <c r="G1499" s="2">
        <f t="shared" si="34"/>
        <v>51016.331200000001</v>
      </c>
      <c r="H1499" s="2">
        <f t="shared" si="35"/>
        <v>0.43999999994412065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2460313.4700000002</v>
      </c>
      <c r="D1501" s="1">
        <v>0</v>
      </c>
      <c r="E1501" s="1">
        <v>0</v>
      </c>
      <c r="F1501" s="1">
        <v>0</v>
      </c>
      <c r="G1501" s="2">
        <f t="shared" si="34"/>
        <v>54126.896339999999</v>
      </c>
      <c r="H1501" s="2">
        <f t="shared" si="35"/>
        <v>0.47000000020489097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2116056.12</v>
      </c>
      <c r="D1502" s="1">
        <v>0</v>
      </c>
      <c r="E1502" s="1">
        <v>0</v>
      </c>
      <c r="F1502" s="1">
        <v>0</v>
      </c>
      <c r="G1502" s="2">
        <f t="shared" si="34"/>
        <v>48669.290760000004</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300415.75</v>
      </c>
      <c r="D1503" s="1">
        <v>0</v>
      </c>
      <c r="E1503" s="1">
        <v>0</v>
      </c>
      <c r="F1503" s="1">
        <v>0</v>
      </c>
      <c r="G1503" s="2">
        <f t="shared" si="34"/>
        <v>7209.9780000000001</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842.25</v>
      </c>
      <c r="D1504" s="1">
        <v>0</v>
      </c>
      <c r="E1504" s="1">
        <v>0</v>
      </c>
      <c r="F1504" s="1">
        <v>0</v>
      </c>
      <c r="G1504" s="2">
        <f t="shared" si="34"/>
        <v>21.056250000000002</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42999.35</v>
      </c>
      <c r="D1509" s="1">
        <v>0</v>
      </c>
      <c r="E1509" s="1">
        <v>0</v>
      </c>
      <c r="F1509" s="1">
        <v>0</v>
      </c>
      <c r="G1509" s="2">
        <f t="shared" si="34"/>
        <v>1289.9804999999999</v>
      </c>
      <c r="H1509" s="2">
        <f t="shared" si="35"/>
        <v>0.34999999999854481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90503.09</v>
      </c>
      <c r="D1510" s="1">
        <v>0</v>
      </c>
      <c r="E1510" s="1">
        <v>0</v>
      </c>
      <c r="F1510" s="1">
        <v>0</v>
      </c>
      <c r="G1510" s="2">
        <f t="shared" si="34"/>
        <v>2805.5957899999999</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204572.57999999961</v>
      </c>
      <c r="D1517" s="1">
        <v>0</v>
      </c>
      <c r="E1517" s="1">
        <v>0</v>
      </c>
      <c r="F1517" s="1">
        <v>0</v>
      </c>
      <c r="G1517" s="2">
        <f t="shared" si="34"/>
        <v>7773.7580399999852</v>
      </c>
      <c r="H1517" s="2">
        <f t="shared" si="35"/>
        <v>0.42000000039115548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204572.58</v>
      </c>
      <c r="D1576" s="1">
        <v>0</v>
      </c>
      <c r="E1576" s="1">
        <v>0</v>
      </c>
      <c r="F1576" s="1">
        <v>0</v>
      </c>
      <c r="G1576" s="2">
        <f t="shared" si="34"/>
        <v>19843.540259999998</v>
      </c>
      <c r="H1576" s="2">
        <f t="shared" si="35"/>
        <v>0.42000000001280569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204572.58</v>
      </c>
      <c r="D1578" s="1">
        <v>0</v>
      </c>
      <c r="E1578" s="1">
        <v>0</v>
      </c>
      <c r="F1578" s="1">
        <v>0</v>
      </c>
      <c r="G1578" s="2">
        <f t="shared" si="34"/>
        <v>20252.685419999998</v>
      </c>
      <c r="H1578" s="2">
        <f t="shared" si="35"/>
        <v>0.42000000001280569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22736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2136887.9099999997</v>
      </c>
      <c r="I16" s="170">
        <f>'PR-RAS'!E6</f>
        <v>2483463.44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2060345.2500000002</v>
      </c>
      <c r="I17" s="170">
        <f>'PR-RAS'!E151</f>
        <v>2418488.5499999998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73630.659999999349</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35618.469999999725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2217036.8800000004</v>
      </c>
      <c r="I20" s="173">
        <f>BILANCA!E7</f>
        <v>2307904.79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275245.63</v>
      </c>
      <c r="I21" s="175">
        <f>BILANCA!E68</f>
        <v>257521.12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194300.17</v>
      </c>
      <c r="I22" s="175">
        <f>BILANCA!E176</f>
        <v>204572.58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2297982.34</v>
      </c>
      <c r="I23" s="177">
        <f>BILANCA!E237</f>
        <v>2360853.3299999996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2062419.11</v>
      </c>
      <c r="I27" s="175">
        <f>'RAS-funkcijski'!E114</f>
        <v>2508991.64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2062419.11</v>
      </c>
      <c r="I28" s="179">
        <f>'RAS-funkcijski'!E141</f>
        <v>2508991.64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905.81</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905.81</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204572.57999999961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204572.58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55" zoomScaleNormal="100" workbookViewId="0">
      <selection activeCell="D888" sqref="D88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2136887.9099999997</v>
      </c>
      <c r="E6" s="51">
        <f>E7+E44+E50+E82+E106+E124+E133+E139</f>
        <v>2483463.44</v>
      </c>
      <c r="F6" s="52">
        <f t="shared" ref="F6:F131" si="0">IF(D6&lt;&gt;0,IF(E6/D6&gt;=100,"&gt;&gt;100",E6/D6*100),"-")</f>
        <v>116.21870423704163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1922449.45</v>
      </c>
      <c r="E50" s="51">
        <f>E51+E54+E59+E62+E65+E68+E71+E74+E77</f>
        <v>2170752.6</v>
      </c>
      <c r="F50" s="52">
        <f t="shared" si="0"/>
        <v>112.91597810283128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1803820.28</v>
      </c>
      <c r="E68" s="51">
        <f t="shared" si="15"/>
        <v>2021804.57</v>
      </c>
      <c r="F68" s="52">
        <f t="shared" si="0"/>
        <v>112.08459026749604</v>
      </c>
    </row>
    <row r="69" spans="1:6" ht="12.75" customHeight="1" x14ac:dyDescent="0.2">
      <c r="A69" s="53" t="s">
        <v>184</v>
      </c>
      <c r="B69" s="85" t="s">
        <v>185</v>
      </c>
      <c r="C69" s="50" t="s">
        <v>184</v>
      </c>
      <c r="D69" s="242">
        <v>1801965.41</v>
      </c>
      <c r="E69" s="242">
        <v>2020287.71</v>
      </c>
      <c r="F69" s="52">
        <f t="shared" si="0"/>
        <v>112.11578750559923</v>
      </c>
    </row>
    <row r="70" spans="1:6" ht="24" x14ac:dyDescent="0.2">
      <c r="A70" s="53" t="s">
        <v>186</v>
      </c>
      <c r="B70" s="85" t="s">
        <v>187</v>
      </c>
      <c r="C70" s="50" t="s">
        <v>186</v>
      </c>
      <c r="D70" s="242">
        <v>1854.87</v>
      </c>
      <c r="E70" s="242">
        <v>1516.86</v>
      </c>
      <c r="F70" s="52">
        <f t="shared" si="0"/>
        <v>81.777159585307871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118629.17</v>
      </c>
      <c r="E74" s="51">
        <f t="shared" si="17"/>
        <v>148948.03</v>
      </c>
      <c r="F74" s="52">
        <f t="shared" si="0"/>
        <v>125.55767691875448</v>
      </c>
    </row>
    <row r="75" spans="1:6" ht="12.75" customHeight="1" x14ac:dyDescent="0.2">
      <c r="A75" s="53" t="s">
        <v>196</v>
      </c>
      <c r="B75" s="85" t="s">
        <v>197</v>
      </c>
      <c r="C75" s="50" t="s">
        <v>196</v>
      </c>
      <c r="D75" s="242">
        <v>118629.17</v>
      </c>
      <c r="E75" s="242">
        <v>148948.03</v>
      </c>
      <c r="F75" s="52">
        <f t="shared" si="0"/>
        <v>125.55767691875448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0.69</v>
      </c>
      <c r="E82" s="51">
        <f t="shared" si="19"/>
        <v>0.38</v>
      </c>
      <c r="F82" s="52">
        <f t="shared" si="0"/>
        <v>55.072463768115945</v>
      </c>
    </row>
    <row r="83" spans="1:6" ht="12.75" customHeight="1" x14ac:dyDescent="0.2">
      <c r="A83" s="53">
        <v>641</v>
      </c>
      <c r="B83" s="85" t="s">
        <v>212</v>
      </c>
      <c r="C83" s="50" t="s">
        <v>213</v>
      </c>
      <c r="D83" s="51">
        <f t="shared" ref="D83:E83" si="20">SUM(D84:D90)</f>
        <v>0.69</v>
      </c>
      <c r="E83" s="51">
        <f t="shared" si="20"/>
        <v>0.38</v>
      </c>
      <c r="F83" s="52">
        <f t="shared" si="0"/>
        <v>55.072463768115945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0.69</v>
      </c>
      <c r="E85" s="242">
        <v>0.38</v>
      </c>
      <c r="F85" s="52">
        <f t="shared" si="0"/>
        <v>55.072463768115945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3880.88</v>
      </c>
      <c r="E106" s="51">
        <f t="shared" si="23"/>
        <v>2872.4</v>
      </c>
      <c r="F106" s="52">
        <f t="shared" si="0"/>
        <v>74.014141122631983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3880.88</v>
      </c>
      <c r="E112" s="51">
        <f t="shared" si="25"/>
        <v>2872.4</v>
      </c>
      <c r="F112" s="52">
        <f t="shared" si="0"/>
        <v>74.014141122631983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3880.88</v>
      </c>
      <c r="E117" s="242">
        <v>2872.4</v>
      </c>
      <c r="F117" s="52">
        <f t="shared" si="0"/>
        <v>74.014141122631983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19584.809999999998</v>
      </c>
      <c r="E124" s="51">
        <f t="shared" si="27"/>
        <v>31107.43</v>
      </c>
      <c r="F124" s="52">
        <f t="shared" si="0"/>
        <v>158.83447426857856</v>
      </c>
    </row>
    <row r="125" spans="1:6" ht="12.75" customHeight="1" x14ac:dyDescent="0.2">
      <c r="A125" s="53">
        <v>661</v>
      </c>
      <c r="B125" s="86" t="s">
        <v>296</v>
      </c>
      <c r="C125" s="50" t="s">
        <v>297</v>
      </c>
      <c r="D125" s="51">
        <f t="shared" ref="D125:E125" si="28">SUM(D126:D127)</f>
        <v>18523.03</v>
      </c>
      <c r="E125" s="51">
        <f t="shared" si="28"/>
        <v>30707.43</v>
      </c>
      <c r="F125" s="52">
        <f t="shared" si="0"/>
        <v>165.77973474102242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18523.03</v>
      </c>
      <c r="E127" s="242">
        <v>30707.43</v>
      </c>
      <c r="F127" s="52">
        <f t="shared" si="0"/>
        <v>165.77973474102242</v>
      </c>
    </row>
    <row r="128" spans="1:6" ht="24" x14ac:dyDescent="0.2">
      <c r="A128" s="53">
        <v>663</v>
      </c>
      <c r="B128" s="231" t="s">
        <v>302</v>
      </c>
      <c r="C128" s="50" t="s">
        <v>303</v>
      </c>
      <c r="D128" s="51">
        <f t="shared" ref="D128:E128" si="29">SUM(D129:D132)</f>
        <v>1061.78</v>
      </c>
      <c r="E128" s="51">
        <f t="shared" si="29"/>
        <v>400</v>
      </c>
      <c r="F128" s="52">
        <f t="shared" si="0"/>
        <v>37.672587541675298</v>
      </c>
    </row>
    <row r="129" spans="1:6" ht="12.75" customHeight="1" x14ac:dyDescent="0.2">
      <c r="A129" s="53">
        <v>6631</v>
      </c>
      <c r="B129" s="86" t="s">
        <v>304</v>
      </c>
      <c r="C129" s="50" t="s">
        <v>305</v>
      </c>
      <c r="D129" s="242">
        <v>1061.78</v>
      </c>
      <c r="E129" s="242">
        <v>400</v>
      </c>
      <c r="F129" s="52">
        <f t="shared" si="0"/>
        <v>37.672587541675298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190972.08</v>
      </c>
      <c r="E133" s="51">
        <f t="shared" si="30"/>
        <v>278730.63</v>
      </c>
      <c r="F133" s="52">
        <f t="shared" ref="F133:F223" si="31">IF(D133&lt;&gt;0,IF(E133/D133&gt;=100,"&gt;&gt;100",E133/D133*100),"-")</f>
        <v>145.95360222290086</v>
      </c>
    </row>
    <row r="134" spans="1:6" ht="24" x14ac:dyDescent="0.2">
      <c r="A134" s="53">
        <v>671</v>
      </c>
      <c r="B134" s="232" t="s">
        <v>314</v>
      </c>
      <c r="C134" s="50" t="s">
        <v>315</v>
      </c>
      <c r="D134" s="51">
        <f t="shared" ref="D134:E134" si="32">SUM(D135:D137)</f>
        <v>190972.08</v>
      </c>
      <c r="E134" s="51">
        <f t="shared" si="32"/>
        <v>278730.63</v>
      </c>
      <c r="F134" s="52">
        <f t="shared" si="31"/>
        <v>145.95360222290086</v>
      </c>
    </row>
    <row r="135" spans="1:6" ht="12.75" customHeight="1" x14ac:dyDescent="0.2">
      <c r="A135" s="53">
        <v>6711</v>
      </c>
      <c r="B135" s="85" t="s">
        <v>316</v>
      </c>
      <c r="C135" s="50" t="s">
        <v>317</v>
      </c>
      <c r="D135" s="242">
        <v>190972.08</v>
      </c>
      <c r="E135" s="242">
        <v>278730.63</v>
      </c>
      <c r="F135" s="52">
        <f t="shared" si="31"/>
        <v>145.95360222290086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2060345.2500000002</v>
      </c>
      <c r="E151" s="51">
        <f t="shared" si="35"/>
        <v>2418488.5499999998</v>
      </c>
      <c r="F151" s="52">
        <f t="shared" si="31"/>
        <v>117.3826838002029</v>
      </c>
    </row>
    <row r="152" spans="1:6" ht="12.75" customHeight="1" x14ac:dyDescent="0.2">
      <c r="A152" s="53">
        <v>31</v>
      </c>
      <c r="B152" s="85" t="s">
        <v>349</v>
      </c>
      <c r="C152" s="50" t="s">
        <v>35</v>
      </c>
      <c r="D152" s="51">
        <f t="shared" ref="D152:E152" si="36">D153+D158+D159</f>
        <v>1789864.7000000002</v>
      </c>
      <c r="E152" s="51">
        <f t="shared" si="36"/>
        <v>2101811.77</v>
      </c>
      <c r="F152" s="52">
        <f t="shared" si="31"/>
        <v>117.42852797756164</v>
      </c>
    </row>
    <row r="153" spans="1:6" ht="12.75" customHeight="1" x14ac:dyDescent="0.2">
      <c r="A153" s="53">
        <v>311</v>
      </c>
      <c r="B153" s="85" t="s">
        <v>350</v>
      </c>
      <c r="C153" s="50" t="s">
        <v>351</v>
      </c>
      <c r="D153" s="51">
        <f t="shared" ref="D153:E153" si="37">SUM(D154:D157)</f>
        <v>1484398.9200000002</v>
      </c>
      <c r="E153" s="51">
        <f t="shared" si="37"/>
        <v>1737877.21</v>
      </c>
      <c r="F153" s="52">
        <f t="shared" si="31"/>
        <v>117.0761569942398</v>
      </c>
    </row>
    <row r="154" spans="1:6" ht="12.75" customHeight="1" x14ac:dyDescent="0.2">
      <c r="A154" s="53">
        <v>3111</v>
      </c>
      <c r="B154" s="85" t="s">
        <v>352</v>
      </c>
      <c r="C154" s="50" t="s">
        <v>353</v>
      </c>
      <c r="D154" s="242">
        <v>1443340.56</v>
      </c>
      <c r="E154" s="242">
        <v>1696976.88</v>
      </c>
      <c r="F154" s="52">
        <f t="shared" si="31"/>
        <v>117.57286721021683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41058.36</v>
      </c>
      <c r="E156" s="242">
        <v>40900.33</v>
      </c>
      <c r="F156" s="52">
        <f t="shared" si="31"/>
        <v>99.615108835326112</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55467.11</v>
      </c>
      <c r="E158" s="242">
        <v>77069.210000000006</v>
      </c>
      <c r="F158" s="52">
        <f t="shared" si="31"/>
        <v>138.94578246459929</v>
      </c>
    </row>
    <row r="159" spans="1:6" ht="12.75" customHeight="1" x14ac:dyDescent="0.2">
      <c r="A159" s="53">
        <v>313</v>
      </c>
      <c r="B159" s="85" t="s">
        <v>362</v>
      </c>
      <c r="C159" s="50" t="s">
        <v>363</v>
      </c>
      <c r="D159" s="51">
        <f t="shared" ref="D159:E159" si="38">SUM(D160:D162)</f>
        <v>249998.67</v>
      </c>
      <c r="E159" s="51">
        <f t="shared" si="38"/>
        <v>286865.34999999998</v>
      </c>
      <c r="F159" s="52">
        <f t="shared" si="31"/>
        <v>114.74675045271239</v>
      </c>
    </row>
    <row r="160" spans="1:6" ht="12.75" customHeight="1" x14ac:dyDescent="0.2">
      <c r="A160" s="53">
        <v>3131</v>
      </c>
      <c r="B160" s="85" t="s">
        <v>142</v>
      </c>
      <c r="C160" s="50" t="s">
        <v>364</v>
      </c>
      <c r="D160" s="242">
        <v>4985.6000000000004</v>
      </c>
      <c r="E160" s="242"/>
      <c r="F160" s="52">
        <f t="shared" si="31"/>
        <v>0</v>
      </c>
    </row>
    <row r="161" spans="1:6" ht="12.75" customHeight="1" x14ac:dyDescent="0.2">
      <c r="A161" s="53">
        <v>3132</v>
      </c>
      <c r="B161" s="85" t="s">
        <v>365</v>
      </c>
      <c r="C161" s="50" t="s">
        <v>366</v>
      </c>
      <c r="D161" s="242">
        <v>244859.54</v>
      </c>
      <c r="E161" s="242">
        <v>286865.34999999998</v>
      </c>
      <c r="F161" s="52">
        <f t="shared" si="31"/>
        <v>117.15506367446413</v>
      </c>
    </row>
    <row r="162" spans="1:6" ht="12.75" customHeight="1" x14ac:dyDescent="0.2">
      <c r="A162" s="53">
        <v>3133</v>
      </c>
      <c r="B162" s="85" t="s">
        <v>367</v>
      </c>
      <c r="C162" s="50" t="s">
        <v>368</v>
      </c>
      <c r="D162" s="242">
        <v>153.53</v>
      </c>
      <c r="E162" s="242"/>
      <c r="F162" s="52">
        <f t="shared" si="31"/>
        <v>0</v>
      </c>
    </row>
    <row r="163" spans="1:6" ht="12.75" customHeight="1" x14ac:dyDescent="0.2">
      <c r="A163" s="53">
        <v>32</v>
      </c>
      <c r="B163" s="85" t="s">
        <v>369</v>
      </c>
      <c r="C163" s="50" t="s">
        <v>370</v>
      </c>
      <c r="D163" s="51">
        <f t="shared" ref="D163:E163" si="39">D164+D169+D177+D187+D188</f>
        <v>236619.97</v>
      </c>
      <c r="E163" s="51">
        <f t="shared" si="39"/>
        <v>291056.44</v>
      </c>
      <c r="F163" s="52">
        <f t="shared" si="31"/>
        <v>123.00586463602374</v>
      </c>
    </row>
    <row r="164" spans="1:6" ht="12.75" customHeight="1" x14ac:dyDescent="0.2">
      <c r="A164" s="53">
        <v>321</v>
      </c>
      <c r="B164" s="85" t="s">
        <v>371</v>
      </c>
      <c r="C164" s="50" t="s">
        <v>372</v>
      </c>
      <c r="D164" s="51">
        <f t="shared" ref="D164:E164" si="40">SUM(D165:D168)</f>
        <v>96803.58</v>
      </c>
      <c r="E164" s="51">
        <f t="shared" si="40"/>
        <v>106743.52</v>
      </c>
      <c r="F164" s="52">
        <f t="shared" si="31"/>
        <v>110.26815330590047</v>
      </c>
    </row>
    <row r="165" spans="1:6" ht="12.75" customHeight="1" x14ac:dyDescent="0.2">
      <c r="A165" s="53">
        <v>3211</v>
      </c>
      <c r="B165" s="85" t="s">
        <v>373</v>
      </c>
      <c r="C165" s="50" t="s">
        <v>374</v>
      </c>
      <c r="D165" s="242">
        <v>11038.45</v>
      </c>
      <c r="E165" s="242">
        <v>10662.44</v>
      </c>
      <c r="F165" s="52">
        <f t="shared" si="31"/>
        <v>96.593634070000761</v>
      </c>
    </row>
    <row r="166" spans="1:6" ht="12.75" customHeight="1" x14ac:dyDescent="0.2">
      <c r="A166" s="53">
        <v>3212</v>
      </c>
      <c r="B166" s="85" t="s">
        <v>375</v>
      </c>
      <c r="C166" s="50" t="s">
        <v>376</v>
      </c>
      <c r="D166" s="242">
        <v>85355.02</v>
      </c>
      <c r="E166" s="242">
        <v>95851.08</v>
      </c>
      <c r="F166" s="52">
        <f t="shared" si="31"/>
        <v>112.29694515917166</v>
      </c>
    </row>
    <row r="167" spans="1:6" ht="12.75" customHeight="1" x14ac:dyDescent="0.2">
      <c r="A167" s="53">
        <v>3213</v>
      </c>
      <c r="B167" s="85" t="s">
        <v>377</v>
      </c>
      <c r="C167" s="50" t="s">
        <v>378</v>
      </c>
      <c r="D167" s="242">
        <v>410.11</v>
      </c>
      <c r="E167" s="242">
        <v>230</v>
      </c>
      <c r="F167" s="52">
        <f t="shared" si="31"/>
        <v>56.082514447343392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84703.180000000008</v>
      </c>
      <c r="E169" s="51">
        <f t="shared" si="41"/>
        <v>111992.92000000001</v>
      </c>
      <c r="F169" s="52">
        <f t="shared" si="31"/>
        <v>132.21808201297756</v>
      </c>
    </row>
    <row r="170" spans="1:6" ht="12.75" customHeight="1" x14ac:dyDescent="0.2">
      <c r="A170" s="53">
        <v>3221</v>
      </c>
      <c r="B170" s="85" t="s">
        <v>383</v>
      </c>
      <c r="C170" s="50" t="s">
        <v>384</v>
      </c>
      <c r="D170" s="242">
        <v>11328.64</v>
      </c>
      <c r="E170" s="242">
        <v>23558.82</v>
      </c>
      <c r="F170" s="52">
        <f t="shared" si="31"/>
        <v>207.95806027908031</v>
      </c>
    </row>
    <row r="171" spans="1:6" ht="12.75" customHeight="1" x14ac:dyDescent="0.2">
      <c r="A171" s="53">
        <v>3222</v>
      </c>
      <c r="B171" s="85" t="s">
        <v>385</v>
      </c>
      <c r="C171" s="50" t="s">
        <v>386</v>
      </c>
      <c r="D171" s="242">
        <v>22380.37</v>
      </c>
      <c r="E171" s="242">
        <v>34469.94</v>
      </c>
      <c r="F171" s="52">
        <f t="shared" si="31"/>
        <v>154.01863329337274</v>
      </c>
    </row>
    <row r="172" spans="1:6" ht="12.75" customHeight="1" x14ac:dyDescent="0.2">
      <c r="A172" s="53">
        <v>3223</v>
      </c>
      <c r="B172" s="85" t="s">
        <v>387</v>
      </c>
      <c r="C172" s="50" t="s">
        <v>388</v>
      </c>
      <c r="D172" s="242">
        <v>49018.62</v>
      </c>
      <c r="E172" s="242">
        <v>49227.65</v>
      </c>
      <c r="F172" s="52">
        <f t="shared" si="31"/>
        <v>100.42642979341319</v>
      </c>
    </row>
    <row r="173" spans="1:6" ht="12.75" customHeight="1" x14ac:dyDescent="0.2">
      <c r="A173" s="53">
        <v>3224</v>
      </c>
      <c r="B173" s="85" t="s">
        <v>389</v>
      </c>
      <c r="C173" s="50" t="s">
        <v>390</v>
      </c>
      <c r="D173" s="242">
        <v>513.97</v>
      </c>
      <c r="E173" s="242">
        <v>370.75</v>
      </c>
      <c r="F173" s="52">
        <f t="shared" si="31"/>
        <v>72.134560382901725</v>
      </c>
    </row>
    <row r="174" spans="1:6" ht="12.75" customHeight="1" x14ac:dyDescent="0.2">
      <c r="A174" s="53">
        <v>3225</v>
      </c>
      <c r="B174" s="85" t="s">
        <v>391</v>
      </c>
      <c r="C174" s="50" t="s">
        <v>392</v>
      </c>
      <c r="D174" s="242">
        <v>1154.19</v>
      </c>
      <c r="E174" s="242">
        <v>4005.8</v>
      </c>
      <c r="F174" s="52">
        <f t="shared" si="31"/>
        <v>347.06590769284082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307.39</v>
      </c>
      <c r="E176" s="242">
        <v>359.96</v>
      </c>
      <c r="F176" s="52">
        <f t="shared" si="31"/>
        <v>117.10205276684343</v>
      </c>
    </row>
    <row r="177" spans="1:6" ht="12.75" customHeight="1" x14ac:dyDescent="0.2">
      <c r="A177" s="53">
        <v>323</v>
      </c>
      <c r="B177" s="85" t="s">
        <v>397</v>
      </c>
      <c r="C177" s="50" t="s">
        <v>398</v>
      </c>
      <c r="D177" s="51">
        <f t="shared" ref="D177:E177" si="42">SUM(D178:D186)</f>
        <v>44855.25</v>
      </c>
      <c r="E177" s="51">
        <f t="shared" si="42"/>
        <v>61579.12</v>
      </c>
      <c r="F177" s="52">
        <f t="shared" si="31"/>
        <v>137.28408603229275</v>
      </c>
    </row>
    <row r="178" spans="1:6" ht="12.75" customHeight="1" x14ac:dyDescent="0.2">
      <c r="A178" s="53">
        <v>3231</v>
      </c>
      <c r="B178" s="85" t="s">
        <v>399</v>
      </c>
      <c r="C178" s="50" t="s">
        <v>400</v>
      </c>
      <c r="D178" s="242">
        <v>13420.1</v>
      </c>
      <c r="E178" s="242">
        <v>22053.77</v>
      </c>
      <c r="F178" s="52">
        <f t="shared" si="31"/>
        <v>164.33387232583959</v>
      </c>
    </row>
    <row r="179" spans="1:6" ht="12.75" customHeight="1" x14ac:dyDescent="0.2">
      <c r="A179" s="53">
        <v>3232</v>
      </c>
      <c r="B179" s="85" t="s">
        <v>401</v>
      </c>
      <c r="C179" s="50" t="s">
        <v>402</v>
      </c>
      <c r="D179" s="242">
        <v>804.13</v>
      </c>
      <c r="E179" s="242">
        <v>1239.3800000000001</v>
      </c>
      <c r="F179" s="52">
        <f t="shared" si="31"/>
        <v>154.1268202902516</v>
      </c>
    </row>
    <row r="180" spans="1:6" ht="12.75" customHeight="1" x14ac:dyDescent="0.2">
      <c r="A180" s="53">
        <v>3233</v>
      </c>
      <c r="B180" s="85" t="s">
        <v>403</v>
      </c>
      <c r="C180" s="50" t="s">
        <v>404</v>
      </c>
      <c r="D180" s="242">
        <v>2432.9299999999998</v>
      </c>
      <c r="E180" s="242">
        <v>2071.25</v>
      </c>
      <c r="F180" s="52">
        <f t="shared" si="31"/>
        <v>85.133974261487182</v>
      </c>
    </row>
    <row r="181" spans="1:6" ht="12.75" customHeight="1" x14ac:dyDescent="0.2">
      <c r="A181" s="53">
        <v>3234</v>
      </c>
      <c r="B181" s="85" t="s">
        <v>405</v>
      </c>
      <c r="C181" s="50" t="s">
        <v>406</v>
      </c>
      <c r="D181" s="242">
        <v>3122.28</v>
      </c>
      <c r="E181" s="242">
        <v>4267.51</v>
      </c>
      <c r="F181" s="52">
        <f t="shared" si="31"/>
        <v>136.67928565022996</v>
      </c>
    </row>
    <row r="182" spans="1:6" ht="12.75" customHeight="1" x14ac:dyDescent="0.2">
      <c r="A182" s="53">
        <v>3235</v>
      </c>
      <c r="B182" s="85" t="s">
        <v>407</v>
      </c>
      <c r="C182" s="50" t="s">
        <v>408</v>
      </c>
      <c r="D182" s="242">
        <v>653.63</v>
      </c>
      <c r="E182" s="242">
        <v>858.47</v>
      </c>
      <c r="F182" s="52">
        <f t="shared" si="31"/>
        <v>131.33883083701789</v>
      </c>
    </row>
    <row r="183" spans="1:6" ht="12.75" customHeight="1" x14ac:dyDescent="0.2">
      <c r="A183" s="53">
        <v>3236</v>
      </c>
      <c r="B183" s="85" t="s">
        <v>409</v>
      </c>
      <c r="C183" s="50" t="s">
        <v>410</v>
      </c>
      <c r="D183" s="242">
        <v>2165.6999999999998</v>
      </c>
      <c r="E183" s="242">
        <v>7406.45</v>
      </c>
      <c r="F183" s="52">
        <f t="shared" si="31"/>
        <v>341.98873343491715</v>
      </c>
    </row>
    <row r="184" spans="1:6" ht="12.75" customHeight="1" x14ac:dyDescent="0.2">
      <c r="A184" s="53">
        <v>3237</v>
      </c>
      <c r="B184" s="85" t="s">
        <v>411</v>
      </c>
      <c r="C184" s="50" t="s">
        <v>412</v>
      </c>
      <c r="D184" s="242">
        <v>16525.3</v>
      </c>
      <c r="E184" s="242">
        <v>7780.75</v>
      </c>
      <c r="F184" s="52">
        <f t="shared" si="31"/>
        <v>47.083865345863614</v>
      </c>
    </row>
    <row r="185" spans="1:6" ht="12.75" customHeight="1" x14ac:dyDescent="0.2">
      <c r="A185" s="53">
        <v>3238</v>
      </c>
      <c r="B185" s="85" t="s">
        <v>413</v>
      </c>
      <c r="C185" s="50" t="s">
        <v>414</v>
      </c>
      <c r="D185" s="242">
        <v>1694.19</v>
      </c>
      <c r="E185" s="242">
        <v>1780.78</v>
      </c>
      <c r="F185" s="52">
        <f t="shared" si="31"/>
        <v>105.11099699561441</v>
      </c>
    </row>
    <row r="186" spans="1:6" ht="12.75" customHeight="1" x14ac:dyDescent="0.2">
      <c r="A186" s="53">
        <v>3239</v>
      </c>
      <c r="B186" s="85" t="s">
        <v>415</v>
      </c>
      <c r="C186" s="50" t="s">
        <v>416</v>
      </c>
      <c r="D186" s="242">
        <v>4036.99</v>
      </c>
      <c r="E186" s="242">
        <v>14120.76</v>
      </c>
      <c r="F186" s="52">
        <f t="shared" si="31"/>
        <v>349.78436904723571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10257.959999999999</v>
      </c>
      <c r="E188" s="51">
        <f t="shared" si="43"/>
        <v>10740.88</v>
      </c>
      <c r="F188" s="52">
        <f t="shared" si="31"/>
        <v>104.70775865766684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2702.31</v>
      </c>
      <c r="E190" s="242">
        <v>2610.5500000000002</v>
      </c>
      <c r="F190" s="52">
        <f t="shared" si="31"/>
        <v>96.604386617375511</v>
      </c>
    </row>
    <row r="191" spans="1:6" ht="12.75" customHeight="1" x14ac:dyDescent="0.2">
      <c r="A191" s="53">
        <v>3293</v>
      </c>
      <c r="B191" s="85" t="s">
        <v>425</v>
      </c>
      <c r="C191" s="50" t="s">
        <v>426</v>
      </c>
      <c r="D191" s="242">
        <v>237.18</v>
      </c>
      <c r="E191" s="242">
        <v>977.16</v>
      </c>
      <c r="F191" s="52">
        <f t="shared" si="31"/>
        <v>411.99089299266376</v>
      </c>
    </row>
    <row r="192" spans="1:6" ht="12.75" customHeight="1" x14ac:dyDescent="0.2">
      <c r="A192" s="53">
        <v>3294</v>
      </c>
      <c r="B192" s="85" t="s">
        <v>427</v>
      </c>
      <c r="C192" s="50" t="s">
        <v>428</v>
      </c>
      <c r="D192" s="242">
        <v>99.54</v>
      </c>
      <c r="E192" s="242"/>
      <c r="F192" s="52">
        <f t="shared" si="31"/>
        <v>0</v>
      </c>
    </row>
    <row r="193" spans="1:6" ht="12.75" customHeight="1" x14ac:dyDescent="0.2">
      <c r="A193" s="53">
        <v>3295</v>
      </c>
      <c r="B193" s="85" t="s">
        <v>429</v>
      </c>
      <c r="C193" s="50" t="s">
        <v>430</v>
      </c>
      <c r="D193" s="242">
        <v>6038.89</v>
      </c>
      <c r="E193" s="242">
        <v>5709.2</v>
      </c>
      <c r="F193" s="52">
        <f t="shared" si="31"/>
        <v>94.540552982418944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1180.04</v>
      </c>
      <c r="E195" s="242">
        <v>1443.97</v>
      </c>
      <c r="F195" s="52">
        <f t="shared" si="31"/>
        <v>122.36619097657706</v>
      </c>
    </row>
    <row r="196" spans="1:6" ht="12.75" customHeight="1" x14ac:dyDescent="0.2">
      <c r="A196" s="53">
        <v>34</v>
      </c>
      <c r="B196" s="232" t="s">
        <v>435</v>
      </c>
      <c r="C196" s="50" t="s">
        <v>436</v>
      </c>
      <c r="D196" s="51">
        <f t="shared" ref="D196:E196" si="44">D197+D202+D210</f>
        <v>4471.12</v>
      </c>
      <c r="E196" s="51">
        <f t="shared" si="44"/>
        <v>846.63</v>
      </c>
      <c r="F196" s="52">
        <f t="shared" si="31"/>
        <v>18.93552398504178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4471.12</v>
      </c>
      <c r="E210" s="51">
        <f t="shared" si="47"/>
        <v>846.63</v>
      </c>
      <c r="F210" s="52">
        <f t="shared" si="31"/>
        <v>18.93552398504178</v>
      </c>
    </row>
    <row r="211" spans="1:6" ht="12.75" customHeight="1" x14ac:dyDescent="0.2">
      <c r="A211" s="53">
        <v>3431</v>
      </c>
      <c r="B211" s="232" t="s">
        <v>465</v>
      </c>
      <c r="C211" s="50" t="s">
        <v>466</v>
      </c>
      <c r="D211" s="242">
        <v>963.06</v>
      </c>
      <c r="E211" s="242">
        <v>846.63</v>
      </c>
      <c r="F211" s="52">
        <f t="shared" si="31"/>
        <v>87.910410566319868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3508.06</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29389.46</v>
      </c>
      <c r="E224" s="51">
        <f t="shared" si="51"/>
        <v>24117.07</v>
      </c>
      <c r="F224" s="52">
        <f t="shared" ref="F224:F235" si="52">IF(D224&lt;&gt;0,IF(E224/D224&gt;=100,"&gt;&gt;100",E224/D224*100),"-")</f>
        <v>82.060269225770057</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29389.46</v>
      </c>
      <c r="E244" s="51">
        <f t="shared" si="60"/>
        <v>24117.07</v>
      </c>
      <c r="F244" s="52">
        <f t="shared" ref="F244:F251" si="61">IF(D244&lt;&gt;0,IF(E244/D244&gt;=100,"&gt;&gt;100",E244/D244*100),"-")</f>
        <v>82.060269225770057</v>
      </c>
    </row>
    <row r="245" spans="1:6" ht="12.75" customHeight="1" x14ac:dyDescent="0.2">
      <c r="A245" s="53" t="s">
        <v>533</v>
      </c>
      <c r="B245" s="85" t="s">
        <v>534</v>
      </c>
      <c r="C245" s="50" t="s">
        <v>533</v>
      </c>
      <c r="D245" s="242">
        <v>29389.46</v>
      </c>
      <c r="E245" s="242">
        <v>24117.07</v>
      </c>
      <c r="F245" s="52">
        <f t="shared" si="61"/>
        <v>82.060269225770057</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656.64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656.64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656.64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2060345.2500000002</v>
      </c>
      <c r="E289" s="51">
        <f t="shared" si="79"/>
        <v>2418488.5499999998</v>
      </c>
      <c r="F289" s="52">
        <f t="shared" si="76"/>
        <v>117.3826838002029</v>
      </c>
    </row>
    <row r="290" spans="1:6" ht="12.75" customHeight="1" x14ac:dyDescent="0.2">
      <c r="A290" s="53" t="s">
        <v>608</v>
      </c>
      <c r="B290" s="85" t="s">
        <v>619</v>
      </c>
      <c r="C290" s="50" t="s">
        <v>620</v>
      </c>
      <c r="D290" s="51">
        <f>IF(D6&gt;=D289,D6-D289,0)</f>
        <v>76542.659999999451</v>
      </c>
      <c r="E290" s="51">
        <f>IF(E6&gt;=E289,E6-E289,0)</f>
        <v>64974.89000000013</v>
      </c>
      <c r="F290" s="52">
        <f t="shared" si="76"/>
        <v>84.88715965711225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838.14</v>
      </c>
      <c r="E293" s="242">
        <v>10090.27</v>
      </c>
      <c r="F293" s="52">
        <f t="shared" si="76"/>
        <v>1203.8883718710479</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2073.8599999999997</v>
      </c>
      <c r="E350" s="51">
        <f t="shared" si="95"/>
        <v>90503.09</v>
      </c>
      <c r="F350" s="52">
        <f t="shared" si="81"/>
        <v>4363.9922656302742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2073.8599999999997</v>
      </c>
      <c r="E363" s="51">
        <f t="shared" si="99"/>
        <v>90503.09</v>
      </c>
      <c r="F363" s="52">
        <f t="shared" si="81"/>
        <v>4363.9922656302742</v>
      </c>
    </row>
    <row r="364" spans="1:6" ht="12.75" customHeight="1" x14ac:dyDescent="0.2">
      <c r="A364" s="53">
        <v>421</v>
      </c>
      <c r="B364" s="85" t="s">
        <v>758</v>
      </c>
      <c r="C364" s="50" t="s">
        <v>759</v>
      </c>
      <c r="D364" s="51">
        <f t="shared" ref="D364:E364" si="100">SUM(D365:D368)</f>
        <v>0</v>
      </c>
      <c r="E364" s="51">
        <f t="shared" si="100"/>
        <v>40986</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v>40986</v>
      </c>
      <c r="F368" s="52" t="str">
        <f t="shared" si="81"/>
        <v>-</v>
      </c>
    </row>
    <row r="369" spans="1:6" ht="12.75" customHeight="1" x14ac:dyDescent="0.2">
      <c r="A369" s="53">
        <v>422</v>
      </c>
      <c r="B369" s="85" t="s">
        <v>764</v>
      </c>
      <c r="C369" s="50" t="s">
        <v>765</v>
      </c>
      <c r="D369" s="51">
        <f t="shared" ref="D369:E369" si="101">SUM(D370:D377)</f>
        <v>653.52</v>
      </c>
      <c r="E369" s="51">
        <f t="shared" si="101"/>
        <v>47837.869999999995</v>
      </c>
      <c r="F369" s="52">
        <f t="shared" si="81"/>
        <v>7320.0315216060717</v>
      </c>
    </row>
    <row r="370" spans="1:6" ht="12.75" customHeight="1" x14ac:dyDescent="0.2">
      <c r="A370" s="53">
        <v>4221</v>
      </c>
      <c r="B370" s="85" t="s">
        <v>674</v>
      </c>
      <c r="C370" s="50" t="s">
        <v>766</v>
      </c>
      <c r="D370" s="242">
        <v>212.34</v>
      </c>
      <c r="E370" s="242">
        <v>5490.74</v>
      </c>
      <c r="F370" s="52">
        <f t="shared" si="81"/>
        <v>2585.8246208910236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441.18</v>
      </c>
      <c r="E376" s="242">
        <v>42347.13</v>
      </c>
      <c r="F376" s="52">
        <f t="shared" si="81"/>
        <v>9598.6060111519091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1420.34</v>
      </c>
      <c r="E383" s="51">
        <f t="shared" si="103"/>
        <v>1679.22</v>
      </c>
      <c r="F383" s="52">
        <f t="shared" si="81"/>
        <v>118.22662179478154</v>
      </c>
    </row>
    <row r="384" spans="1:6" ht="12.75" customHeight="1" x14ac:dyDescent="0.2">
      <c r="A384" s="53">
        <v>4241</v>
      </c>
      <c r="B384" s="85" t="s">
        <v>783</v>
      </c>
      <c r="C384" s="50" t="s">
        <v>784</v>
      </c>
      <c r="D384" s="242">
        <v>1420.34</v>
      </c>
      <c r="E384" s="242">
        <v>1679.22</v>
      </c>
      <c r="F384" s="52">
        <f t="shared" si="81"/>
        <v>118.22662179478154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2073.8599999999997</v>
      </c>
      <c r="E408" s="51">
        <f t="shared" si="111"/>
        <v>90503.09</v>
      </c>
      <c r="F408" s="52">
        <f t="shared" si="81"/>
        <v>4363.9922656302742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2136887.9099999997</v>
      </c>
      <c r="E412" s="51">
        <f>E6+E298</f>
        <v>2483463.44</v>
      </c>
      <c r="F412" s="52">
        <f t="shared" si="81"/>
        <v>116.21870423704163</v>
      </c>
    </row>
    <row r="413" spans="1:6" ht="12.75" customHeight="1" x14ac:dyDescent="0.2">
      <c r="A413" s="53" t="s">
        <v>608</v>
      </c>
      <c r="B413" s="85" t="s">
        <v>831</v>
      </c>
      <c r="C413" s="50" t="s">
        <v>832</v>
      </c>
      <c r="D413" s="51">
        <f t="shared" ref="D413:E413" si="112">D289+D350</f>
        <v>2062419.1100000003</v>
      </c>
      <c r="E413" s="51">
        <f t="shared" si="112"/>
        <v>2508991.6399999997</v>
      </c>
      <c r="F413" s="52">
        <f t="shared" si="81"/>
        <v>121.6528506662256</v>
      </c>
    </row>
    <row r="414" spans="1:6" ht="12.75" customHeight="1" x14ac:dyDescent="0.2">
      <c r="A414" s="53" t="s">
        <v>608</v>
      </c>
      <c r="B414" s="85" t="s">
        <v>833</v>
      </c>
      <c r="C414" s="50" t="s">
        <v>834</v>
      </c>
      <c r="D414" s="51">
        <f t="shared" ref="D414:E414" si="113">IF(D412&gt;=D413,D412-D413,0)</f>
        <v>74468.799999999348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25528.199999999721</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838.14</v>
      </c>
      <c r="E417" s="51">
        <f t="shared" si="116"/>
        <v>10090.27</v>
      </c>
      <c r="F417" s="52">
        <f t="shared" si="81"/>
        <v>1203.8883718710479</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2136887.9099999997</v>
      </c>
      <c r="E639" s="51">
        <f t="shared" si="180"/>
        <v>2483463.44</v>
      </c>
      <c r="F639" s="52">
        <f t="shared" si="119"/>
        <v>116.21870423704163</v>
      </c>
    </row>
    <row r="640" spans="1:6" ht="12.75" customHeight="1" x14ac:dyDescent="0.2">
      <c r="A640" s="53" t="s">
        <v>608</v>
      </c>
      <c r="B640" s="85" t="s">
        <v>1277</v>
      </c>
      <c r="C640" s="50" t="s">
        <v>1278</v>
      </c>
      <c r="D640" s="51">
        <f t="shared" ref="D640:E640" si="181">D413+D528</f>
        <v>2062419.1100000003</v>
      </c>
      <c r="E640" s="51">
        <f t="shared" si="181"/>
        <v>2508991.6399999997</v>
      </c>
      <c r="F640" s="52">
        <f t="shared" si="119"/>
        <v>121.6528506662256</v>
      </c>
    </row>
    <row r="641" spans="1:6" ht="12.75" customHeight="1" x14ac:dyDescent="0.2">
      <c r="A641" s="53" t="s">
        <v>608</v>
      </c>
      <c r="B641" s="85" t="s">
        <v>1279</v>
      </c>
      <c r="C641" s="50" t="s">
        <v>1280</v>
      </c>
      <c r="D641" s="51">
        <f t="shared" ref="D641:E641" si="182">IF(D639&gt;=D640,D639-D640,0)</f>
        <v>74468.799999999348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25528.199999999721</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838.14</v>
      </c>
      <c r="E644" s="51">
        <f t="shared" si="185"/>
        <v>10090.27</v>
      </c>
      <c r="F644" s="52">
        <f t="shared" si="119"/>
        <v>1203.8883718710479</v>
      </c>
    </row>
    <row r="645" spans="1:6" ht="24" x14ac:dyDescent="0.2">
      <c r="A645" s="53" t="s">
        <v>608</v>
      </c>
      <c r="B645" s="85" t="s">
        <v>1287</v>
      </c>
      <c r="C645" s="50" t="s">
        <v>1288</v>
      </c>
      <c r="D645" s="51">
        <f t="shared" ref="D645:E645" si="186">IF(D641+D643-D642-D644&gt;=0,D641+D643-D642-D644,0)</f>
        <v>73630.659999999349</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35618.469999999725</v>
      </c>
      <c r="F646" s="52" t="str">
        <f t="shared" si="119"/>
        <v>-</v>
      </c>
    </row>
    <row r="647" spans="1:6" ht="24" x14ac:dyDescent="0.2">
      <c r="A647" s="55" t="s">
        <v>1291</v>
      </c>
      <c r="B647" s="233" t="s">
        <v>1292</v>
      </c>
      <c r="C647" s="56" t="s">
        <v>1291</v>
      </c>
      <c r="D647" s="243">
        <v>158595.51</v>
      </c>
      <c r="E647" s="243">
        <v>172096.49</v>
      </c>
      <c r="F647" s="57">
        <f t="shared" si="119"/>
        <v>108.5128387304281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46178.239999999998</v>
      </c>
      <c r="E649" s="242">
        <v>48961.72</v>
      </c>
      <c r="F649" s="52">
        <f t="shared" ref="F649:F724" si="188">IF(D649&lt;&gt;0,IF(E649/D649&gt;=100,"&gt;&gt;100",E649/D649*100),"-")</f>
        <v>106.02768749956691</v>
      </c>
    </row>
    <row r="650" spans="1:6" ht="12.75" customHeight="1" x14ac:dyDescent="0.2">
      <c r="A650" s="53" t="s">
        <v>1296</v>
      </c>
      <c r="B650" s="85" t="s">
        <v>1297</v>
      </c>
      <c r="C650" s="50" t="s">
        <v>1296</v>
      </c>
      <c r="D650" s="242">
        <v>350878.04</v>
      </c>
      <c r="E650" s="242">
        <v>506144.48</v>
      </c>
      <c r="F650" s="52">
        <f t="shared" si="188"/>
        <v>144.25082857849983</v>
      </c>
    </row>
    <row r="651" spans="1:6" ht="12.75" customHeight="1" x14ac:dyDescent="0.2">
      <c r="A651" s="53" t="s">
        <v>1298</v>
      </c>
      <c r="B651" s="85" t="s">
        <v>1299</v>
      </c>
      <c r="C651" s="50" t="s">
        <v>1298</v>
      </c>
      <c r="D651" s="242">
        <v>299893.74</v>
      </c>
      <c r="E651" s="242">
        <v>489667.47</v>
      </c>
      <c r="F651" s="52">
        <f t="shared" si="188"/>
        <v>163.28032389072209</v>
      </c>
    </row>
    <row r="652" spans="1:6" ht="24" x14ac:dyDescent="0.2">
      <c r="A652" s="53">
        <v>11</v>
      </c>
      <c r="B652" s="85" t="s">
        <v>1300</v>
      </c>
      <c r="C652" s="50" t="s">
        <v>1301</v>
      </c>
      <c r="D652" s="51">
        <f t="shared" ref="D652:E652" si="189">+D649+D650-D651</f>
        <v>97162.539999999979</v>
      </c>
      <c r="E652" s="51">
        <f t="shared" si="189"/>
        <v>65438.729999999981</v>
      </c>
      <c r="F652" s="52">
        <f t="shared" si="188"/>
        <v>67.349752281074572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96</v>
      </c>
      <c r="E654" s="262">
        <v>97</v>
      </c>
      <c r="F654" s="52">
        <f t="shared" si="188"/>
        <v>101.04166666666667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89</v>
      </c>
      <c r="E656" s="262">
        <v>90</v>
      </c>
      <c r="F656" s="52">
        <f t="shared" si="188"/>
        <v>101.12359550561798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1801965.41</v>
      </c>
      <c r="E676" s="242">
        <v>2020287.71</v>
      </c>
      <c r="F676" s="52">
        <f t="shared" si="188"/>
        <v>112.11578750559923</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1854.87</v>
      </c>
      <c r="E678" s="242">
        <v>1516.86</v>
      </c>
      <c r="F678" s="52">
        <f t="shared" si="188"/>
        <v>81.777159585307871</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118629.17</v>
      </c>
      <c r="E697" s="242">
        <v>148948.03</v>
      </c>
      <c r="F697" s="52">
        <f t="shared" si="188"/>
        <v>125.55767691875448</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2490.94</v>
      </c>
      <c r="E710" s="242">
        <v>2872.4</v>
      </c>
      <c r="F710" s="52">
        <f t="shared" si="188"/>
        <v>115.31389756477475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4073.41</v>
      </c>
      <c r="F716" s="52" t="str">
        <f t="shared" si="188"/>
        <v>-</v>
      </c>
    </row>
    <row r="717" spans="1:6" ht="12.75" customHeight="1" x14ac:dyDescent="0.2">
      <c r="A717" s="53">
        <v>31215</v>
      </c>
      <c r="B717" s="85" t="s">
        <v>1413</v>
      </c>
      <c r="C717" s="50" t="s">
        <v>1414</v>
      </c>
      <c r="D717" s="242">
        <v>4364.4799999999996</v>
      </c>
      <c r="E717" s="242">
        <v>5554</v>
      </c>
      <c r="F717" s="52">
        <f t="shared" si="188"/>
        <v>127.25456411760393</v>
      </c>
    </row>
    <row r="718" spans="1:6" ht="12.75" customHeight="1" x14ac:dyDescent="0.2">
      <c r="A718" s="53">
        <v>32121</v>
      </c>
      <c r="B718" s="85" t="s">
        <v>1415</v>
      </c>
      <c r="C718" s="50" t="s">
        <v>1416</v>
      </c>
      <c r="D718" s="242">
        <v>85355.02</v>
      </c>
      <c r="E718" s="242">
        <v>95851.08</v>
      </c>
      <c r="F718" s="52">
        <f t="shared" si="188"/>
        <v>112.29694515917166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2165.6999999999998</v>
      </c>
      <c r="E720" s="242">
        <v>7406.45</v>
      </c>
      <c r="F720" s="52">
        <f t="shared" si="188"/>
        <v>341.98873343491715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16525.3</v>
      </c>
      <c r="E722" s="242">
        <v>7780.75</v>
      </c>
      <c r="F722" s="52">
        <f t="shared" si="188"/>
        <v>47.083865345863614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2702.31</v>
      </c>
      <c r="E726" s="242">
        <v>2610.5500000000002</v>
      </c>
      <c r="F726" s="52">
        <f t="shared" si="190"/>
        <v>96.604386617375511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29389.46</v>
      </c>
      <c r="E790" s="242">
        <v>24117.07</v>
      </c>
      <c r="F790" s="52">
        <f t="shared" si="190"/>
        <v>82.060269225770057</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1"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2492282.5100000002</v>
      </c>
      <c r="E6" s="229">
        <f t="shared" si="0"/>
        <v>2565425.91</v>
      </c>
      <c r="F6" s="230">
        <f t="shared" ref="F6:F260" si="1">IF(D6&gt;0,IF(E6/D6&gt;=100,"&gt;&gt;100",E6/D6*100),"-")</f>
        <v>102.93479570259471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2217036.8800000004</v>
      </c>
      <c r="E7" s="104">
        <f t="shared" si="2"/>
        <v>2307904.79</v>
      </c>
      <c r="F7" s="93">
        <f t="shared" si="1"/>
        <v>104.09861968556878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2217036.8800000004</v>
      </c>
      <c r="E12" s="104">
        <f t="shared" si="3"/>
        <v>2307904.79</v>
      </c>
      <c r="F12" s="93">
        <f t="shared" si="1"/>
        <v>104.09861968556878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2153216.94</v>
      </c>
      <c r="E13" s="104">
        <f t="shared" si="4"/>
        <v>2242405.64</v>
      </c>
      <c r="F13" s="93">
        <f t="shared" si="1"/>
        <v>104.14211398504045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2856933.71</v>
      </c>
      <c r="E15" s="247">
        <v>2946122.41</v>
      </c>
      <c r="F15" s="93">
        <f t="shared" si="1"/>
        <v>103.12183302286002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703716.77</v>
      </c>
      <c r="E18" s="247">
        <v>703716.77</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1.0000000009313226E-2</v>
      </c>
      <c r="E19" s="104">
        <f t="shared" si="5"/>
        <v>0</v>
      </c>
      <c r="F19" s="93">
        <f t="shared" si="1"/>
        <v>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41292.730000000003</v>
      </c>
      <c r="E20" s="247">
        <v>52143.38</v>
      </c>
      <c r="F20" s="93">
        <f t="shared" si="1"/>
        <v>126.27738587397828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8636.5499999999993</v>
      </c>
      <c r="E21" s="247">
        <v>8636.5499999999993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31028.68</v>
      </c>
      <c r="E22" s="247">
        <v>31028.68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924.7</v>
      </c>
      <c r="E23" s="247">
        <v>924.7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146</v>
      </c>
      <c r="E24" s="247">
        <v>146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6663.53</v>
      </c>
      <c r="E25" s="247">
        <v>6663.53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278397.71000000002</v>
      </c>
      <c r="E26" s="247">
        <v>320744.84000000003</v>
      </c>
      <c r="F26" s="93">
        <f t="shared" si="1"/>
        <v>115.21101951592921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367089.89</v>
      </c>
      <c r="E28" s="247">
        <v>420287.68</v>
      </c>
      <c r="F28" s="93">
        <f t="shared" si="1"/>
        <v>114.49176113240273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62261.64</v>
      </c>
      <c r="E35" s="104">
        <f t="shared" si="7"/>
        <v>63940.86</v>
      </c>
      <c r="F35" s="93">
        <f t="shared" si="1"/>
        <v>102.69703785509023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62261.64</v>
      </c>
      <c r="E36" s="247">
        <v>63940.86</v>
      </c>
      <c r="F36" s="93">
        <f t="shared" si="1"/>
        <v>102.69703785509023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1558.29</v>
      </c>
      <c r="E45" s="104">
        <f t="shared" si="9"/>
        <v>1558.29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1558.29</v>
      </c>
      <c r="E47" s="247">
        <v>1558.29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58810.18</v>
      </c>
      <c r="E54" s="247">
        <v>62815.98</v>
      </c>
      <c r="F54" s="93">
        <f t="shared" si="1"/>
        <v>106.81140578042783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58810.18</v>
      </c>
      <c r="E55" s="247">
        <v>62815.98</v>
      </c>
      <c r="F55" s="93">
        <f t="shared" si="1"/>
        <v>106.81140578042783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275245.63</v>
      </c>
      <c r="E68" s="104">
        <f t="shared" si="13"/>
        <v>257521.12</v>
      </c>
      <c r="F68" s="93">
        <f t="shared" si="1"/>
        <v>93.560475419718742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97162.54</v>
      </c>
      <c r="E69" s="104">
        <f t="shared" si="14"/>
        <v>65438.73</v>
      </c>
      <c r="F69" s="93">
        <f t="shared" si="1"/>
        <v>67.349752281074586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97162.54</v>
      </c>
      <c r="E70" s="104">
        <f t="shared" si="15"/>
        <v>65438.73</v>
      </c>
      <c r="F70" s="93">
        <f t="shared" si="1"/>
        <v>67.349752281074586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97162.54</v>
      </c>
      <c r="E72" s="247">
        <v>65438.73</v>
      </c>
      <c r="F72" s="93">
        <f t="shared" si="1"/>
        <v>67.349752281074586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17762.330000000002</v>
      </c>
      <c r="E78" s="104">
        <f>E79+SUM(E82:E84)-E85+E86</f>
        <v>17644.64</v>
      </c>
      <c r="F78" s="93">
        <f t="shared" si="1"/>
        <v>99.33741800766002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17762.330000000002</v>
      </c>
      <c r="E86" s="247">
        <v>17644.64</v>
      </c>
      <c r="F86" s="93">
        <f t="shared" si="1"/>
        <v>99.33741800766002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1725.25</v>
      </c>
      <c r="E146" s="104">
        <f t="shared" si="26"/>
        <v>2341.2600000000002</v>
      </c>
      <c r="F146" s="93">
        <f t="shared" si="1"/>
        <v>135.70554992030142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1725.25</v>
      </c>
      <c r="E160" s="247">
        <v>2341.2600000000002</v>
      </c>
      <c r="F160" s="93">
        <f t="shared" si="1"/>
        <v>135.70554992030142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158595.51</v>
      </c>
      <c r="E170" s="104">
        <f t="shared" si="29"/>
        <v>172096.49</v>
      </c>
      <c r="F170" s="93">
        <f t="shared" si="1"/>
        <v>108.5128387304281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158595.51</v>
      </c>
      <c r="E173" s="247">
        <v>172096.49</v>
      </c>
      <c r="F173" s="93">
        <f t="shared" si="1"/>
        <v>108.5128387304281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2492282.5099999998</v>
      </c>
      <c r="E175" s="104">
        <f t="shared" si="30"/>
        <v>2565425.9099999997</v>
      </c>
      <c r="F175" s="93">
        <f t="shared" si="1"/>
        <v>102.93479570259471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194300.17</v>
      </c>
      <c r="E176" s="104">
        <f t="shared" si="31"/>
        <v>204572.58</v>
      </c>
      <c r="F176" s="93">
        <f t="shared" si="1"/>
        <v>105.28687648600614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191417.44</v>
      </c>
      <c r="E177" s="104">
        <f t="shared" si="32"/>
        <v>204572.58</v>
      </c>
      <c r="F177" s="93">
        <f t="shared" si="1"/>
        <v>106.87248768973193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158222.22</v>
      </c>
      <c r="E178" s="247">
        <v>171676.49</v>
      </c>
      <c r="F178" s="93">
        <f t="shared" si="1"/>
        <v>108.50340110257586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18247.22</v>
      </c>
      <c r="E179" s="247">
        <v>12509.23</v>
      </c>
      <c r="F179" s="93">
        <f t="shared" si="1"/>
        <v>68.554168799411627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0.42</v>
      </c>
      <c r="E180" s="104">
        <f t="shared" si="33"/>
        <v>4.8</v>
      </c>
      <c r="F180" s="93">
        <f t="shared" si="1"/>
        <v>1142.8571428571429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0.42</v>
      </c>
      <c r="E183" s="247">
        <v>4.8</v>
      </c>
      <c r="F183" s="93">
        <f t="shared" si="1"/>
        <v>1142.8571428571429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14947.58</v>
      </c>
      <c r="E188" s="247">
        <v>20382.060000000001</v>
      </c>
      <c r="F188" s="93">
        <f t="shared" si="1"/>
        <v>136.35692199004791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2882.73</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2882.73</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2297982.34</v>
      </c>
      <c r="E237" s="104">
        <f t="shared" si="41"/>
        <v>2360853.3299999996</v>
      </c>
      <c r="F237" s="93">
        <f t="shared" si="1"/>
        <v>102.73592137352978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2217036.9</v>
      </c>
      <c r="E238" s="104">
        <f t="shared" si="42"/>
        <v>2353342.5499999998</v>
      </c>
      <c r="F238" s="93">
        <f t="shared" si="1"/>
        <v>106.14810019625745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2217036.9</v>
      </c>
      <c r="E239" s="104">
        <f t="shared" si="43"/>
        <v>2353342.5499999998</v>
      </c>
      <c r="F239" s="93">
        <f t="shared" si="1"/>
        <v>106.14810019625745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1828564.25</v>
      </c>
      <c r="E240" s="247">
        <v>1964869.9</v>
      </c>
      <c r="F240" s="93">
        <f t="shared" si="1"/>
        <v>107.45424449810828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388472.65</v>
      </c>
      <c r="E241" s="247">
        <v>388472.65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73630.66</v>
      </c>
      <c r="E245" s="104">
        <f t="shared" si="45"/>
        <v>0</v>
      </c>
      <c r="F245" s="93">
        <f t="shared" si="1"/>
        <v>0</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73630.66</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73630.66</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7314.78</v>
      </c>
      <c r="E255" s="247">
        <v>7510.78</v>
      </c>
      <c r="F255" s="93">
        <f t="shared" si="1"/>
        <v>102.67950642397994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5359.91</v>
      </c>
      <c r="E259" s="104">
        <f t="shared" si="49"/>
        <v>5359.91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5359.91</v>
      </c>
      <c r="E260" s="248">
        <v>5359.91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1725.25</v>
      </c>
      <c r="E265" s="247">
        <v>2341.2600000000002</v>
      </c>
      <c r="F265" s="93">
        <f t="shared" si="50"/>
        <v>135.70554992030142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17762.330000000002</v>
      </c>
      <c r="E268" s="247">
        <v>17644.64</v>
      </c>
      <c r="F268" s="93">
        <f t="shared" si="50"/>
        <v>99.33741800766002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191417.44</v>
      </c>
      <c r="E288" s="247">
        <v>204572.58</v>
      </c>
      <c r="F288" s="93">
        <f t="shared" si="50"/>
        <v>106.87248768973193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2062419.11</v>
      </c>
      <c r="E114" s="81">
        <f t="shared" si="22"/>
        <v>2508991.64</v>
      </c>
      <c r="F114" s="63">
        <f t="shared" si="1"/>
        <v>121.65285066622565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2062419.11</v>
      </c>
      <c r="E118" s="81">
        <f t="shared" si="24"/>
        <v>2508991.64</v>
      </c>
      <c r="F118" s="63">
        <f t="shared" si="1"/>
        <v>121.65285066622565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2062419.11</v>
      </c>
      <c r="E120" s="249">
        <v>2508991.64</v>
      </c>
      <c r="F120" s="63">
        <f t="shared" si="1"/>
        <v>121.65285066622565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2062419.11</v>
      </c>
      <c r="E141" s="106">
        <f t="shared" si="28"/>
        <v>2508991.64</v>
      </c>
      <c r="F141" s="82">
        <f t="shared" si="1"/>
        <v>121.65285066622565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905.81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905.81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905.81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905.81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8"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0</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2755389.1399999997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2664886.0499999998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2287732.61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312924.98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847.05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63381.41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90503.09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2550816.56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2460313.4700000002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2116056.12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300415.75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842.25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42999.35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90503.09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204572.57999999961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204572.58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204572.58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9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22736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2024-01-30T08:25:00Z</dcterms:modified>
</cp:coreProperties>
</file>